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60" windowHeight="10485" tabRatio="627" activeTab="0"/>
  </bookViews>
  <sheets>
    <sheet name="Teams scoreboard" sheetId="1" r:id="rId1"/>
    <sheet name="Individuals" sheetId="2" r:id="rId2"/>
  </sheets>
  <definedNames/>
  <calcPr fullCalcOnLoad="1"/>
</workbook>
</file>

<file path=xl/sharedStrings.xml><?xml version="1.0" encoding="utf-8"?>
<sst xmlns="http://schemas.openxmlformats.org/spreadsheetml/2006/main" count="468" uniqueCount="147">
  <si>
    <t>Tot</t>
  </si>
  <si>
    <t>Vandegrift</t>
  </si>
  <si>
    <t>R1</t>
  </si>
  <si>
    <t>R2</t>
  </si>
  <si>
    <t>Medalists</t>
  </si>
  <si>
    <t>Allen</t>
  </si>
  <si>
    <t>Stephanie Lee</t>
  </si>
  <si>
    <t>Kaylee Vesely</t>
  </si>
  <si>
    <t>Lauren Nguyenphu</t>
  </si>
  <si>
    <t>Michelle Zhou</t>
  </si>
  <si>
    <t>Car</t>
  </si>
  <si>
    <t>Van</t>
  </si>
  <si>
    <t>All</t>
  </si>
  <si>
    <t>Lauren Nguyen</t>
  </si>
  <si>
    <t>Grayson Heilman</t>
  </si>
  <si>
    <t>Olivia Kim</t>
  </si>
  <si>
    <t>Avery Blake</t>
  </si>
  <si>
    <t>Riley McDole</t>
  </si>
  <si>
    <t>Marissa Bhavsar</t>
  </si>
  <si>
    <t>Carroll</t>
  </si>
  <si>
    <t>Seven Lakes</t>
  </si>
  <si>
    <t>Woodlands</t>
  </si>
  <si>
    <t>Brooke Morales</t>
  </si>
  <si>
    <t>Krissy Fowler</t>
  </si>
  <si>
    <t>Molly Murray</t>
  </si>
  <si>
    <t>Boyd</t>
  </si>
  <si>
    <t>Pear</t>
  </si>
  <si>
    <t>Evinn Butts</t>
  </si>
  <si>
    <t>Brecklyn Flanagan</t>
  </si>
  <si>
    <t xml:space="preserve">Plano East </t>
  </si>
  <si>
    <t>Pearland</t>
  </si>
  <si>
    <t>Plano West</t>
  </si>
  <si>
    <t>Nicole Vivier</t>
  </si>
  <si>
    <t>Ellie Roth</t>
  </si>
  <si>
    <t>Michelle Zhang</t>
  </si>
  <si>
    <t>Ashley Liu</t>
  </si>
  <si>
    <t>Sidney Stramel</t>
  </si>
  <si>
    <t>Angela Inocian</t>
  </si>
  <si>
    <t>Danielle Dimafelix</t>
  </si>
  <si>
    <t>Katie Greene</t>
  </si>
  <si>
    <t>6A Team Scores</t>
  </si>
  <si>
    <t>Kendall Jackson</t>
  </si>
  <si>
    <t>Juliana Hudman</t>
  </si>
  <si>
    <t>Alexa Vela</t>
  </si>
  <si>
    <t>Addie Poulin</t>
  </si>
  <si>
    <t>Symran Shah</t>
  </si>
  <si>
    <t>Gracie Tribolet</t>
  </si>
  <si>
    <t>Julia Dickerson</t>
  </si>
  <si>
    <t>Wood</t>
  </si>
  <si>
    <t>Pl E</t>
  </si>
  <si>
    <t>Pl W</t>
  </si>
  <si>
    <t>Clear Creek</t>
  </si>
  <si>
    <t>Hebron</t>
  </si>
  <si>
    <t>Clear Lake</t>
  </si>
  <si>
    <t>Coppell</t>
  </si>
  <si>
    <t>Lake Travis 1</t>
  </si>
  <si>
    <t>Lake Travis 2</t>
  </si>
  <si>
    <t>Marcus</t>
  </si>
  <si>
    <t>Smithson Valley</t>
  </si>
  <si>
    <t>Westlake 1</t>
  </si>
  <si>
    <t>Westlake 2</t>
  </si>
  <si>
    <t>Makenzie Jeffery</t>
  </si>
  <si>
    <t>Ana Rodarte</t>
  </si>
  <si>
    <t>Trinity Le</t>
  </si>
  <si>
    <t>Sydney D'Avella</t>
  </si>
  <si>
    <t>Catherine Singletary</t>
  </si>
  <si>
    <t>Lauren Waltzer</t>
  </si>
  <si>
    <t>Izzy Valenzuela</t>
  </si>
  <si>
    <t>Morgan Horrell</t>
  </si>
  <si>
    <t>Heb</t>
  </si>
  <si>
    <t>Samantha Straight</t>
  </si>
  <si>
    <t>Shivani Schmulen</t>
  </si>
  <si>
    <t>Jaideep Kaur</t>
  </si>
  <si>
    <t>Chelsea Romas</t>
  </si>
  <si>
    <t>Mia Gaboriau</t>
  </si>
  <si>
    <t>Lauren Rios</t>
  </si>
  <si>
    <t>Jamie Welsh</t>
  </si>
  <si>
    <t>Miyoko Tan</t>
  </si>
  <si>
    <t>Makenzie Niblett</t>
  </si>
  <si>
    <t>Mimi Burton</t>
  </si>
  <si>
    <t>Scout Shaw</t>
  </si>
  <si>
    <t>Amelia Guo</t>
  </si>
  <si>
    <t>Lexie Manriquez</t>
  </si>
  <si>
    <t>Julia Webb</t>
  </si>
  <si>
    <t>Izabelle Ballin</t>
  </si>
  <si>
    <t>Bryanna Banda</t>
  </si>
  <si>
    <t>Natalie Quintana</t>
  </si>
  <si>
    <t>Anika Trehan</t>
  </si>
  <si>
    <t>WL1</t>
  </si>
  <si>
    <t>SL</t>
  </si>
  <si>
    <t>WL2</t>
  </si>
  <si>
    <t>CL</t>
  </si>
  <si>
    <t>Cop</t>
  </si>
  <si>
    <t>CC</t>
  </si>
  <si>
    <t>LT1</t>
  </si>
  <si>
    <t>LT2</t>
  </si>
  <si>
    <t>Mar</t>
  </si>
  <si>
    <t>SV</t>
  </si>
  <si>
    <t>EV</t>
  </si>
  <si>
    <t>Legacy Hills 2019</t>
  </si>
  <si>
    <t>Emily Egbert</t>
  </si>
  <si>
    <t>Hallie Kuhns</t>
  </si>
  <si>
    <t>Carson Lippa</t>
  </si>
  <si>
    <t>Grace Cash</t>
  </si>
  <si>
    <t>Kate Pickrell</t>
  </si>
  <si>
    <t>Olivia Vargas</t>
  </si>
  <si>
    <t>Emma von Hoffmann</t>
  </si>
  <si>
    <t>Katie Beckworth</t>
  </si>
  <si>
    <t>Emma Richards</t>
  </si>
  <si>
    <t>Jordan Dusckas</t>
  </si>
  <si>
    <t>Bridgett Joeris</t>
  </si>
  <si>
    <t>Jenny Sohn</t>
  </si>
  <si>
    <t>Kamri Gabel</t>
  </si>
  <si>
    <t>Sofia McElroy</t>
  </si>
  <si>
    <t>Ellie Rippee</t>
  </si>
  <si>
    <t>Avery Brott</t>
  </si>
  <si>
    <t>Emma Costa</t>
  </si>
  <si>
    <t>MaKayla Tyrrell</t>
  </si>
  <si>
    <t>Morgan Becker</t>
  </si>
  <si>
    <t>Emma Englefield</t>
  </si>
  <si>
    <t>Josalyn Keller</t>
  </si>
  <si>
    <t>Delaney DeBorde</t>
  </si>
  <si>
    <t>Marlo Zamora</t>
  </si>
  <si>
    <t>Sophia Padilla</t>
  </si>
  <si>
    <t>Sadie Englemann</t>
  </si>
  <si>
    <t>Bentley Cotton</t>
  </si>
  <si>
    <t>Jackie Feldman</t>
  </si>
  <si>
    <t>Ally Black</t>
  </si>
  <si>
    <t>Brooke McDonough</t>
  </si>
  <si>
    <t>Emily Mu</t>
  </si>
  <si>
    <t>Kerrisa Limon</t>
  </si>
  <si>
    <t>Meghan Meserole</t>
  </si>
  <si>
    <t>Annika Saidleman</t>
  </si>
  <si>
    <t>Jelanie Brookins</t>
  </si>
  <si>
    <t>Maelynn Kim</t>
  </si>
  <si>
    <t>Kathryn Gleason</t>
  </si>
  <si>
    <t>Valeria Cruz</t>
  </si>
  <si>
    <t>Sofia Bastidas</t>
  </si>
  <si>
    <t>Davis Pendley</t>
  </si>
  <si>
    <t>Melena Barrientos</t>
  </si>
  <si>
    <t>Nitisha Manikandesh</t>
  </si>
  <si>
    <t>Helen Park</t>
  </si>
  <si>
    <t>Kayton Klein</t>
  </si>
  <si>
    <t>Broadwell - Fowler</t>
  </si>
  <si>
    <t>Meagan Winans</t>
  </si>
  <si>
    <t>DNP</t>
  </si>
  <si>
    <t>NS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</si>
</sst>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  <numFmt numFmtId="169" formatCode="0.000"/>
    <numFmt numFmtId="170" formatCode="0.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63"/>
      <name val="Arial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222222"/>
      <name val="Arial"/>
      <family val="2"/>
    </font>
    <font>
      <b/>
      <sz val="16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17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0" fontId="6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2" fillId="0" borderId="12" xfId="0" applyFont="1" applyFill="1" applyBorder="1" applyAlignment="1">
      <alignment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4" xfId="0" applyFont="1" applyFill="1" applyBorder="1" applyAlignment="1">
      <alignment vertical="center"/>
    </xf>
    <xf numFmtId="0" fontId="11" fillId="0" borderId="2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8" fillId="0" borderId="35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left" vertical="center"/>
    </xf>
    <xf numFmtId="0" fontId="8" fillId="35" borderId="1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13" fillId="0" borderId="31" xfId="0" applyFont="1" applyFill="1" applyBorder="1" applyAlignment="1">
      <alignment vertical="center"/>
    </xf>
    <xf numFmtId="0" fontId="8" fillId="36" borderId="10" xfId="0" applyFont="1" applyFill="1" applyBorder="1" applyAlignment="1">
      <alignment horizontal="left" vertical="center"/>
    </xf>
    <xf numFmtId="0" fontId="6" fillId="36" borderId="19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54" fillId="36" borderId="22" xfId="0" applyFont="1" applyFill="1" applyBorder="1" applyAlignment="1">
      <alignment horizontal="center" vertical="center"/>
    </xf>
    <xf numFmtId="0" fontId="13" fillId="33" borderId="22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15"/>
  <sheetViews>
    <sheetView tabSelected="1" zoomScale="76" zoomScaleNormal="76" workbookViewId="0" topLeftCell="A55">
      <selection activeCell="G101" sqref="G101"/>
    </sheetView>
  </sheetViews>
  <sheetFormatPr defaultColWidth="9.140625" defaultRowHeight="13.5" customHeight="1"/>
  <cols>
    <col min="1" max="1" width="30.7109375" style="28" customWidth="1"/>
    <col min="2" max="3" width="8.7109375" style="27" customWidth="1"/>
    <col min="4" max="4" width="10.7109375" style="27" customWidth="1"/>
    <col min="5" max="5" width="4.00390625" style="27" customWidth="1"/>
    <col min="6" max="6" width="7.140625" style="27" bestFit="1" customWidth="1"/>
    <col min="7" max="7" width="30.7109375" style="28" customWidth="1"/>
    <col min="8" max="9" width="8.7109375" style="27" customWidth="1"/>
    <col min="10" max="10" width="10.7109375" style="27" customWidth="1"/>
    <col min="11" max="11" width="5.7109375" style="27" customWidth="1"/>
    <col min="12" max="12" width="5.7109375" style="28" customWidth="1"/>
    <col min="13" max="13" width="30.7109375" style="28" customWidth="1"/>
    <col min="14" max="15" width="8.7109375" style="27" customWidth="1"/>
    <col min="16" max="16" width="10.7109375" style="27" customWidth="1"/>
    <col min="17" max="17" width="4.00390625" style="27" customWidth="1"/>
    <col min="18" max="18" width="7.140625" style="27" bestFit="1" customWidth="1"/>
    <col min="19" max="19" width="30.7109375" style="28" customWidth="1"/>
    <col min="20" max="21" width="8.7109375" style="27" customWidth="1"/>
    <col min="22" max="22" width="10.7109375" style="27" customWidth="1"/>
    <col min="23" max="23" width="21.7109375" style="26" customWidth="1"/>
    <col min="24" max="24" width="4.7109375" style="26" customWidth="1"/>
    <col min="25" max="31" width="9.140625" style="26" customWidth="1"/>
    <col min="32" max="32" width="9.140625" style="31" customWidth="1"/>
    <col min="33" max="16384" width="9.140625" style="26" customWidth="1"/>
  </cols>
  <sheetData>
    <row r="1" spans="1:32" ht="19.5" customHeight="1" thickBot="1">
      <c r="A1" s="34" t="s">
        <v>5</v>
      </c>
      <c r="B1" s="43">
        <f>IF(COUNT(B2:B6)=5,SUM(B2:B6)-MAX(B2:B6),SUM(B2:B6))</f>
        <v>321</v>
      </c>
      <c r="C1" s="43">
        <f>IF(COUNT(C2:C6)=5,SUM(C2:C6)-MAX(C2:C6),SUM(C2:C6))</f>
        <v>329</v>
      </c>
      <c r="D1" s="43">
        <f aca="true" t="shared" si="0" ref="D1:D6">SUM(B1:C1)</f>
        <v>650</v>
      </c>
      <c r="E1" s="29"/>
      <c r="F1" s="1"/>
      <c r="G1" s="34" t="s">
        <v>25</v>
      </c>
      <c r="H1" s="43">
        <f>IF(COUNT(H2:H6)=5,SUM(H2:H6)-MAX(H2:H6),SUM(H2:H6))</f>
        <v>331</v>
      </c>
      <c r="I1" s="43">
        <f>IF(COUNT(I2:I6)=5,SUM(I2:I6)-MAX(I2:I6),SUM(I2:I6))</f>
        <v>325</v>
      </c>
      <c r="J1" s="43">
        <f aca="true" t="shared" si="1" ref="J1:J6">SUM(H1:I1)</f>
        <v>656</v>
      </c>
      <c r="K1" s="26"/>
      <c r="L1" s="26"/>
      <c r="M1" s="16"/>
      <c r="N1" s="29"/>
      <c r="O1" s="29"/>
      <c r="P1" s="29"/>
      <c r="Q1" s="29"/>
      <c r="R1" s="1"/>
      <c r="S1" s="16"/>
      <c r="T1" s="29"/>
      <c r="U1" s="29"/>
      <c r="V1" s="29"/>
      <c r="AF1" s="26"/>
    </row>
    <row r="2" spans="1:32" ht="19.5" customHeight="1">
      <c r="A2" s="39" t="s">
        <v>36</v>
      </c>
      <c r="B2" s="44">
        <v>82</v>
      </c>
      <c r="C2" s="45">
        <v>76</v>
      </c>
      <c r="D2" s="46">
        <f t="shared" si="0"/>
        <v>158</v>
      </c>
      <c r="E2" s="29"/>
      <c r="F2" s="1"/>
      <c r="G2" s="39" t="s">
        <v>22</v>
      </c>
      <c r="H2" s="44">
        <v>75</v>
      </c>
      <c r="I2" s="45">
        <v>81</v>
      </c>
      <c r="J2" s="46">
        <f t="shared" si="1"/>
        <v>156</v>
      </c>
      <c r="K2" s="26"/>
      <c r="L2" s="26"/>
      <c r="M2" s="1"/>
      <c r="N2" s="2"/>
      <c r="O2" s="2"/>
      <c r="P2" s="29"/>
      <c r="Q2" s="29"/>
      <c r="R2" s="1"/>
      <c r="S2" s="1"/>
      <c r="T2" s="2"/>
      <c r="U2" s="2"/>
      <c r="V2" s="29"/>
      <c r="AF2" s="26"/>
    </row>
    <row r="3" spans="1:32" ht="19.5" customHeight="1">
      <c r="A3" s="40" t="s">
        <v>37</v>
      </c>
      <c r="B3" s="47">
        <v>82</v>
      </c>
      <c r="C3" s="48">
        <v>84</v>
      </c>
      <c r="D3" s="49">
        <f t="shared" si="0"/>
        <v>166</v>
      </c>
      <c r="E3" s="29"/>
      <c r="F3" s="1"/>
      <c r="G3" s="40" t="s">
        <v>23</v>
      </c>
      <c r="H3" s="47">
        <v>85</v>
      </c>
      <c r="I3" s="48">
        <v>83</v>
      </c>
      <c r="J3" s="49">
        <f t="shared" si="1"/>
        <v>168</v>
      </c>
      <c r="K3" s="26"/>
      <c r="L3" s="26"/>
      <c r="M3" s="17"/>
      <c r="N3" s="2"/>
      <c r="O3" s="2"/>
      <c r="P3" s="29"/>
      <c r="Q3" s="29"/>
      <c r="R3" s="1"/>
      <c r="S3" s="17"/>
      <c r="T3" s="2"/>
      <c r="U3" s="2"/>
      <c r="V3" s="29"/>
      <c r="AF3" s="26"/>
    </row>
    <row r="4" spans="1:32" ht="19.5" customHeight="1">
      <c r="A4" s="40" t="s">
        <v>86</v>
      </c>
      <c r="B4" s="47">
        <v>85</v>
      </c>
      <c r="C4" s="48">
        <v>87</v>
      </c>
      <c r="D4" s="49">
        <f t="shared" si="0"/>
        <v>172</v>
      </c>
      <c r="E4" s="29"/>
      <c r="F4" s="1"/>
      <c r="G4" s="40" t="s">
        <v>114</v>
      </c>
      <c r="H4" s="47">
        <v>85</v>
      </c>
      <c r="I4" s="48">
        <v>80</v>
      </c>
      <c r="J4" s="49">
        <f t="shared" si="1"/>
        <v>165</v>
      </c>
      <c r="K4" s="26"/>
      <c r="L4" s="26"/>
      <c r="M4" s="17"/>
      <c r="N4" s="2"/>
      <c r="O4" s="2"/>
      <c r="P4" s="29"/>
      <c r="Q4" s="29"/>
      <c r="R4" s="1"/>
      <c r="S4" s="17"/>
      <c r="T4" s="2"/>
      <c r="U4" s="2"/>
      <c r="V4" s="29"/>
      <c r="AF4" s="26"/>
    </row>
    <row r="5" spans="1:32" ht="19.5" customHeight="1">
      <c r="A5" s="39" t="s">
        <v>87</v>
      </c>
      <c r="B5" s="47">
        <v>79</v>
      </c>
      <c r="C5" s="48">
        <v>82</v>
      </c>
      <c r="D5" s="49">
        <f t="shared" si="0"/>
        <v>161</v>
      </c>
      <c r="F5" s="1"/>
      <c r="G5" s="39" t="s">
        <v>24</v>
      </c>
      <c r="H5" s="47">
        <v>86</v>
      </c>
      <c r="I5" s="48">
        <v>81</v>
      </c>
      <c r="J5" s="49">
        <f t="shared" si="1"/>
        <v>167</v>
      </c>
      <c r="K5" s="26"/>
      <c r="L5" s="26"/>
      <c r="M5" s="1"/>
      <c r="N5" s="2"/>
      <c r="O5" s="2"/>
      <c r="P5" s="29"/>
      <c r="Q5" s="29"/>
      <c r="R5" s="1"/>
      <c r="S5" s="1"/>
      <c r="T5" s="2"/>
      <c r="U5" s="2"/>
      <c r="V5" s="29"/>
      <c r="AF5" s="26"/>
    </row>
    <row r="6" spans="1:32" ht="19.5" customHeight="1" thickBot="1">
      <c r="A6" s="41" t="s">
        <v>38</v>
      </c>
      <c r="B6" s="50">
        <v>78</v>
      </c>
      <c r="C6" s="51">
        <v>90</v>
      </c>
      <c r="D6" s="52">
        <f t="shared" si="0"/>
        <v>168</v>
      </c>
      <c r="E6" s="29"/>
      <c r="F6" s="1"/>
      <c r="G6" s="41" t="s">
        <v>115</v>
      </c>
      <c r="H6" s="50">
        <v>94</v>
      </c>
      <c r="I6" s="51">
        <v>86</v>
      </c>
      <c r="J6" s="52">
        <f t="shared" si="1"/>
        <v>180</v>
      </c>
      <c r="K6" s="26"/>
      <c r="L6" s="26"/>
      <c r="M6" s="17"/>
      <c r="N6" s="2"/>
      <c r="O6" s="2"/>
      <c r="P6" s="29"/>
      <c r="Q6" s="29"/>
      <c r="R6" s="1"/>
      <c r="S6" s="17"/>
      <c r="T6" s="2"/>
      <c r="U6" s="2"/>
      <c r="V6" s="29"/>
      <c r="AF6" s="26"/>
    </row>
    <row r="7" spans="1:32" ht="19.5" customHeight="1" thickBot="1">
      <c r="A7" s="1"/>
      <c r="B7" s="2"/>
      <c r="C7" s="2"/>
      <c r="D7" s="29"/>
      <c r="E7" s="29"/>
      <c r="F7" s="1"/>
      <c r="G7" s="1"/>
      <c r="H7" s="2"/>
      <c r="I7" s="2"/>
      <c r="J7" s="29"/>
      <c r="K7" s="26"/>
      <c r="L7" s="26"/>
      <c r="M7" s="1"/>
      <c r="N7" s="2"/>
      <c r="O7" s="2"/>
      <c r="P7" s="29"/>
      <c r="Q7" s="29"/>
      <c r="R7" s="1"/>
      <c r="S7" s="1"/>
      <c r="T7" s="2"/>
      <c r="U7" s="2"/>
      <c r="V7" s="29"/>
      <c r="AF7" s="26"/>
    </row>
    <row r="8" spans="1:32" ht="19.5" customHeight="1" thickBot="1">
      <c r="A8" s="34" t="s">
        <v>19</v>
      </c>
      <c r="B8" s="43">
        <f>IF(COUNT(B9:B13)=5,SUM(B9:B13)-MAX(B9:B13),SUM(B9:B13))</f>
        <v>316</v>
      </c>
      <c r="C8" s="43">
        <f>IF(COUNT(C9:C13)=5,SUM(C9:C13)-MAX(C9:C13),SUM(C9:C13))</f>
        <v>312</v>
      </c>
      <c r="D8" s="43">
        <f aca="true" t="shared" si="2" ref="D8:D13">SUM(B8:C8)</f>
        <v>628</v>
      </c>
      <c r="E8" s="29"/>
      <c r="F8" s="1"/>
      <c r="G8" s="34" t="s">
        <v>51</v>
      </c>
      <c r="H8" s="43">
        <f>IF(COUNT(H9:H13)=5,SUM(H9:H13)-MAX(H9:H13),SUM(H9:H13))</f>
        <v>372</v>
      </c>
      <c r="I8" s="43">
        <f>IF(COUNT(I9:I13)=5,SUM(I9:I13)-MAX(I9:I13),SUM(I9:I13))</f>
        <v>358</v>
      </c>
      <c r="J8" s="43">
        <f aca="true" t="shared" si="3" ref="J8:J13">SUM(H8:I8)</f>
        <v>730</v>
      </c>
      <c r="K8" s="26"/>
      <c r="L8" s="26"/>
      <c r="M8" s="16"/>
      <c r="N8" s="29"/>
      <c r="O8" s="29"/>
      <c r="P8" s="29"/>
      <c r="Q8" s="29"/>
      <c r="R8" s="1"/>
      <c r="S8" s="16"/>
      <c r="T8" s="29"/>
      <c r="U8" s="29"/>
      <c r="V8" s="29"/>
      <c r="AF8" s="26"/>
    </row>
    <row r="9" spans="1:32" ht="19.5" customHeight="1">
      <c r="A9" s="39" t="s">
        <v>6</v>
      </c>
      <c r="B9" s="44">
        <v>81</v>
      </c>
      <c r="C9" s="45">
        <v>75</v>
      </c>
      <c r="D9" s="46">
        <f t="shared" si="2"/>
        <v>156</v>
      </c>
      <c r="E9" s="29"/>
      <c r="F9" s="1"/>
      <c r="G9" s="39" t="s">
        <v>63</v>
      </c>
      <c r="H9" s="44">
        <v>92</v>
      </c>
      <c r="I9" s="45">
        <v>85</v>
      </c>
      <c r="J9" s="46">
        <f t="shared" si="3"/>
        <v>177</v>
      </c>
      <c r="K9" s="26"/>
      <c r="L9" s="26"/>
      <c r="M9" s="17"/>
      <c r="N9" s="2"/>
      <c r="O9" s="2"/>
      <c r="P9" s="29"/>
      <c r="Q9" s="29"/>
      <c r="R9" s="1"/>
      <c r="S9" s="17"/>
      <c r="T9" s="2"/>
      <c r="U9" s="2"/>
      <c r="V9" s="29"/>
      <c r="AF9" s="26"/>
    </row>
    <row r="10" spans="1:32" ht="19.5" customHeight="1">
      <c r="A10" s="40" t="s">
        <v>9</v>
      </c>
      <c r="B10" s="47">
        <v>75</v>
      </c>
      <c r="C10" s="48">
        <v>78</v>
      </c>
      <c r="D10" s="49">
        <f t="shared" si="2"/>
        <v>153</v>
      </c>
      <c r="E10" s="29"/>
      <c r="F10" s="1"/>
      <c r="G10" s="40" t="s">
        <v>64</v>
      </c>
      <c r="H10" s="47">
        <v>96</v>
      </c>
      <c r="I10" s="48">
        <v>93</v>
      </c>
      <c r="J10" s="49">
        <f t="shared" si="3"/>
        <v>189</v>
      </c>
      <c r="K10" s="26"/>
      <c r="L10" s="26"/>
      <c r="M10" s="17"/>
      <c r="N10" s="2"/>
      <c r="O10" s="2"/>
      <c r="P10" s="29"/>
      <c r="Q10" s="29"/>
      <c r="R10" s="1"/>
      <c r="S10" s="1"/>
      <c r="T10" s="2"/>
      <c r="U10" s="2"/>
      <c r="V10" s="29"/>
      <c r="AF10" s="26"/>
    </row>
    <row r="11" spans="1:32" ht="19.5" customHeight="1">
      <c r="A11" s="40" t="s">
        <v>17</v>
      </c>
      <c r="B11" s="47">
        <v>79</v>
      </c>
      <c r="C11" s="48">
        <v>78</v>
      </c>
      <c r="D11" s="49">
        <f t="shared" si="2"/>
        <v>157</v>
      </c>
      <c r="E11" s="29"/>
      <c r="F11" s="1"/>
      <c r="G11" s="40" t="s">
        <v>65</v>
      </c>
      <c r="H11" s="47">
        <v>91</v>
      </c>
      <c r="I11" s="48">
        <v>89</v>
      </c>
      <c r="J11" s="49">
        <f t="shared" si="3"/>
        <v>180</v>
      </c>
      <c r="K11" s="26"/>
      <c r="L11" s="26"/>
      <c r="M11" s="1"/>
      <c r="N11" s="2"/>
      <c r="O11" s="2"/>
      <c r="P11" s="29"/>
      <c r="Q11" s="29"/>
      <c r="R11" s="1"/>
      <c r="S11" s="1"/>
      <c r="T11" s="2"/>
      <c r="U11" s="2"/>
      <c r="V11" s="29"/>
      <c r="AF11" s="26"/>
    </row>
    <row r="12" spans="1:32" ht="19.5" customHeight="1">
      <c r="A12" s="39" t="s">
        <v>116</v>
      </c>
      <c r="B12" s="47">
        <v>86</v>
      </c>
      <c r="C12" s="48">
        <v>81</v>
      </c>
      <c r="D12" s="49">
        <f t="shared" si="2"/>
        <v>167</v>
      </c>
      <c r="E12" s="29"/>
      <c r="F12" s="1"/>
      <c r="G12" s="39" t="s">
        <v>66</v>
      </c>
      <c r="H12" s="47">
        <v>93</v>
      </c>
      <c r="I12" s="48">
        <v>91</v>
      </c>
      <c r="J12" s="49">
        <f t="shared" si="3"/>
        <v>184</v>
      </c>
      <c r="K12" s="26"/>
      <c r="L12" s="26"/>
      <c r="M12" s="17"/>
      <c r="N12" s="2"/>
      <c r="O12" s="2"/>
      <c r="P12" s="29"/>
      <c r="Q12" s="29"/>
      <c r="R12" s="1"/>
      <c r="S12" s="17"/>
      <c r="T12" s="2"/>
      <c r="U12" s="2"/>
      <c r="V12" s="29"/>
      <c r="AF12" s="26"/>
    </row>
    <row r="13" spans="1:32" ht="19.5" customHeight="1" thickBot="1">
      <c r="A13" s="41" t="s">
        <v>117</v>
      </c>
      <c r="B13" s="50">
        <v>81</v>
      </c>
      <c r="C13" s="51">
        <v>81</v>
      </c>
      <c r="D13" s="52">
        <f t="shared" si="2"/>
        <v>162</v>
      </c>
      <c r="E13" s="29"/>
      <c r="F13" s="1"/>
      <c r="G13" s="41" t="s">
        <v>67</v>
      </c>
      <c r="H13" s="50">
        <v>101</v>
      </c>
      <c r="I13" s="51">
        <v>105</v>
      </c>
      <c r="J13" s="52">
        <f t="shared" si="3"/>
        <v>206</v>
      </c>
      <c r="K13" s="26"/>
      <c r="L13" s="26"/>
      <c r="M13" s="1"/>
      <c r="N13" s="2"/>
      <c r="O13" s="2"/>
      <c r="P13" s="29"/>
      <c r="Q13" s="29"/>
      <c r="R13" s="1"/>
      <c r="S13" s="17"/>
      <c r="T13" s="2"/>
      <c r="U13" s="2"/>
      <c r="V13" s="29"/>
      <c r="AF13" s="26"/>
    </row>
    <row r="14" spans="1:32" ht="19.5" customHeight="1" thickBot="1">
      <c r="A14" s="1"/>
      <c r="B14" s="2"/>
      <c r="C14" s="2"/>
      <c r="D14" s="29"/>
      <c r="E14" s="29"/>
      <c r="F14" s="1"/>
      <c r="G14" s="1"/>
      <c r="H14" s="2"/>
      <c r="I14" s="2"/>
      <c r="J14" s="29"/>
      <c r="K14" s="26"/>
      <c r="L14" s="26"/>
      <c r="M14" s="1"/>
      <c r="N14" s="2"/>
      <c r="O14" s="2"/>
      <c r="P14" s="29"/>
      <c r="Q14" s="29"/>
      <c r="R14" s="1"/>
      <c r="S14" s="1"/>
      <c r="T14" s="2"/>
      <c r="U14" s="2"/>
      <c r="V14" s="29"/>
      <c r="AF14" s="26"/>
    </row>
    <row r="15" spans="1:32" ht="19.5" customHeight="1" thickBot="1">
      <c r="A15" s="34" t="s">
        <v>53</v>
      </c>
      <c r="B15" s="43">
        <f>IF(COUNT(B16:B20)=5,SUM(B16:B20)-MAX(B16:B20),SUM(B16:B20))</f>
        <v>370</v>
      </c>
      <c r="C15" s="43">
        <f>IF(COUNT(C16:C20)=5,SUM(C16:C20)-MAX(C16:C20),SUM(C16:C20))</f>
        <v>356</v>
      </c>
      <c r="D15" s="43">
        <f aca="true" t="shared" si="4" ref="D15:D20">SUM(B15:C15)</f>
        <v>726</v>
      </c>
      <c r="E15" s="29"/>
      <c r="F15" s="1"/>
      <c r="G15" s="34" t="s">
        <v>54</v>
      </c>
      <c r="H15" s="43">
        <f>IF(COUNT(H16:H20)=5,SUM(H16:H20)-MAX(H16:H20),SUM(H16:H20))</f>
        <v>320</v>
      </c>
      <c r="I15" s="43">
        <f>IF(COUNT(I16:I20)=5,SUM(I16:I20)-MAX(I16:I20),SUM(I16:I20))</f>
        <v>307</v>
      </c>
      <c r="J15" s="43">
        <f aca="true" t="shared" si="5" ref="J15:J20">SUM(H15:I15)</f>
        <v>627</v>
      </c>
      <c r="K15" s="26"/>
      <c r="L15" s="26"/>
      <c r="M15" s="16"/>
      <c r="N15" s="29"/>
      <c r="O15" s="29"/>
      <c r="P15" s="29"/>
      <c r="Q15" s="29"/>
      <c r="R15" s="1"/>
      <c r="S15" s="16"/>
      <c r="T15" s="29"/>
      <c r="U15" s="29"/>
      <c r="V15" s="29"/>
      <c r="AF15" s="26"/>
    </row>
    <row r="16" spans="1:32" ht="19.5" customHeight="1">
      <c r="A16" s="35" t="s">
        <v>81</v>
      </c>
      <c r="B16" s="44">
        <v>81</v>
      </c>
      <c r="C16" s="45">
        <v>76</v>
      </c>
      <c r="D16" s="46">
        <f t="shared" si="4"/>
        <v>157</v>
      </c>
      <c r="E16" s="29"/>
      <c r="F16" s="1"/>
      <c r="G16" s="35" t="s">
        <v>75</v>
      </c>
      <c r="H16" s="44">
        <v>82</v>
      </c>
      <c r="I16" s="45">
        <v>77</v>
      </c>
      <c r="J16" s="46">
        <f t="shared" si="5"/>
        <v>159</v>
      </c>
      <c r="K16" s="26"/>
      <c r="L16" s="26"/>
      <c r="M16" s="1"/>
      <c r="N16" s="2"/>
      <c r="O16" s="2"/>
      <c r="P16" s="29"/>
      <c r="Q16" s="29"/>
      <c r="R16" s="1"/>
      <c r="S16" s="1"/>
      <c r="T16" s="2"/>
      <c r="U16" s="2"/>
      <c r="V16" s="29"/>
      <c r="AF16" s="26"/>
    </row>
    <row r="17" spans="1:32" ht="19.5" customHeight="1">
      <c r="A17" s="36" t="s">
        <v>82</v>
      </c>
      <c r="B17" s="47">
        <v>101</v>
      </c>
      <c r="C17" s="48">
        <v>95</v>
      </c>
      <c r="D17" s="49">
        <f t="shared" si="4"/>
        <v>196</v>
      </c>
      <c r="E17" s="29"/>
      <c r="F17" s="1"/>
      <c r="G17" s="36" t="s">
        <v>74</v>
      </c>
      <c r="H17" s="47">
        <v>78</v>
      </c>
      <c r="I17" s="48">
        <v>77</v>
      </c>
      <c r="J17" s="49">
        <f t="shared" si="5"/>
        <v>155</v>
      </c>
      <c r="K17" s="26"/>
      <c r="L17" s="26"/>
      <c r="M17" s="17"/>
      <c r="N17" s="2"/>
      <c r="O17" s="2"/>
      <c r="P17" s="29"/>
      <c r="Q17" s="29"/>
      <c r="R17" s="1"/>
      <c r="S17" s="1"/>
      <c r="T17" s="2"/>
      <c r="U17" s="2"/>
      <c r="V17" s="29"/>
      <c r="AF17" s="26"/>
    </row>
    <row r="18" spans="1:32" ht="19.5" customHeight="1">
      <c r="A18" s="37" t="s">
        <v>83</v>
      </c>
      <c r="B18" s="47">
        <v>89</v>
      </c>
      <c r="C18" s="48">
        <v>92</v>
      </c>
      <c r="D18" s="49">
        <f t="shared" si="4"/>
        <v>181</v>
      </c>
      <c r="E18" s="29"/>
      <c r="F18" s="1"/>
      <c r="G18" s="37" t="s">
        <v>76</v>
      </c>
      <c r="H18" s="47">
        <v>81</v>
      </c>
      <c r="I18" s="48">
        <v>77</v>
      </c>
      <c r="J18" s="49">
        <f t="shared" si="5"/>
        <v>158</v>
      </c>
      <c r="K18" s="26"/>
      <c r="L18" s="26"/>
      <c r="M18" s="1"/>
      <c r="N18" s="2"/>
      <c r="O18" s="2"/>
      <c r="P18" s="29"/>
      <c r="Q18" s="29"/>
      <c r="R18" s="1"/>
      <c r="S18" s="17"/>
      <c r="T18" s="2"/>
      <c r="U18" s="2"/>
      <c r="V18" s="29"/>
      <c r="AF18" s="26"/>
    </row>
    <row r="19" spans="1:32" ht="19.5" customHeight="1">
      <c r="A19" s="36" t="s">
        <v>84</v>
      </c>
      <c r="B19" s="47">
        <v>101</v>
      </c>
      <c r="C19" s="48">
        <v>95</v>
      </c>
      <c r="D19" s="49">
        <f t="shared" si="4"/>
        <v>196</v>
      </c>
      <c r="E19" s="29"/>
      <c r="F19" s="1"/>
      <c r="G19" s="36" t="s">
        <v>77</v>
      </c>
      <c r="H19" s="47">
        <v>84</v>
      </c>
      <c r="I19" s="48">
        <v>81</v>
      </c>
      <c r="J19" s="49">
        <f t="shared" si="5"/>
        <v>165</v>
      </c>
      <c r="K19" s="26"/>
      <c r="L19" s="26"/>
      <c r="M19" s="1"/>
      <c r="N19" s="2"/>
      <c r="O19" s="2"/>
      <c r="P19" s="29"/>
      <c r="Q19" s="29"/>
      <c r="R19" s="1"/>
      <c r="S19" s="1"/>
      <c r="T19" s="2"/>
      <c r="U19" s="2"/>
      <c r="V19" s="29"/>
      <c r="AF19" s="26"/>
    </row>
    <row r="20" spans="1:32" ht="19.5" customHeight="1" thickBot="1">
      <c r="A20" s="38" t="s">
        <v>85</v>
      </c>
      <c r="B20" s="50">
        <v>99</v>
      </c>
      <c r="C20" s="51">
        <v>93</v>
      </c>
      <c r="D20" s="52">
        <f t="shared" si="4"/>
        <v>192</v>
      </c>
      <c r="E20" s="29"/>
      <c r="F20" s="1"/>
      <c r="G20" s="38" t="s">
        <v>73</v>
      </c>
      <c r="H20" s="50">
        <v>79</v>
      </c>
      <c r="I20" s="51">
        <v>76</v>
      </c>
      <c r="J20" s="52">
        <f t="shared" si="5"/>
        <v>155</v>
      </c>
      <c r="K20" s="26"/>
      <c r="L20" s="26"/>
      <c r="M20" s="1"/>
      <c r="N20" s="2"/>
      <c r="O20" s="2"/>
      <c r="P20" s="29"/>
      <c r="Q20" s="29"/>
      <c r="R20" s="1"/>
      <c r="S20" s="1"/>
      <c r="T20" s="2"/>
      <c r="U20" s="2"/>
      <c r="V20" s="29"/>
      <c r="AF20" s="26"/>
    </row>
    <row r="21" spans="1:32" ht="19.5" customHeight="1" thickBot="1">
      <c r="A21" s="1"/>
      <c r="B21" s="2"/>
      <c r="C21" s="2"/>
      <c r="D21" s="29"/>
      <c r="E21" s="29"/>
      <c r="F21" s="1"/>
      <c r="G21" s="1"/>
      <c r="H21" s="2"/>
      <c r="I21" s="2"/>
      <c r="J21" s="29"/>
      <c r="K21" s="26"/>
      <c r="L21" s="26"/>
      <c r="M21" s="1"/>
      <c r="N21" s="2"/>
      <c r="O21" s="2"/>
      <c r="P21" s="29"/>
      <c r="Q21" s="29"/>
      <c r="R21" s="1"/>
      <c r="S21" s="1"/>
      <c r="T21" s="2"/>
      <c r="U21" s="2"/>
      <c r="V21" s="29"/>
      <c r="AF21" s="26"/>
    </row>
    <row r="22" spans="1:32" ht="19.5" customHeight="1" thickBot="1">
      <c r="A22" s="34" t="s">
        <v>52</v>
      </c>
      <c r="B22" s="43">
        <f>IF(COUNT(B23:B27)=5,SUM(B23:B27)-MAX(B23:B27),SUM(B23:B27))</f>
        <v>333</v>
      </c>
      <c r="C22" s="43">
        <f>IF(COUNT(C23:C27)=5,SUM(C23:C27)-MAX(C23:C27),SUM(C23:C27))</f>
        <v>310</v>
      </c>
      <c r="D22" s="43">
        <f aca="true" t="shared" si="6" ref="D22:D27">SUM(B22:C22)</f>
        <v>643</v>
      </c>
      <c r="E22" s="29"/>
      <c r="F22" s="1"/>
      <c r="G22" s="34" t="s">
        <v>55</v>
      </c>
      <c r="H22" s="43">
        <f>IF(COUNT(H23:H27)=5,SUM(H23:H27)-MAX(H23:H27),SUM(H23:H27))</f>
        <v>322</v>
      </c>
      <c r="I22" s="43">
        <f>IF(COUNT(I23:I27)=5,SUM(I23:I27)-MAX(I23:I27),SUM(I23:I27))</f>
        <v>320</v>
      </c>
      <c r="J22" s="43">
        <f aca="true" t="shared" si="7" ref="J22:J27">SUM(H22:I22)</f>
        <v>642</v>
      </c>
      <c r="K22" s="26"/>
      <c r="L22" s="26"/>
      <c r="M22" s="16"/>
      <c r="N22" s="29"/>
      <c r="O22" s="29"/>
      <c r="P22" s="29"/>
      <c r="Q22" s="29"/>
      <c r="R22" s="1"/>
      <c r="S22" s="16"/>
      <c r="T22" s="29"/>
      <c r="U22" s="29"/>
      <c r="V22" s="29"/>
      <c r="AF22" s="26"/>
    </row>
    <row r="23" spans="1:32" ht="19.5" customHeight="1">
      <c r="A23" s="35" t="s">
        <v>45</v>
      </c>
      <c r="B23" s="44">
        <v>74</v>
      </c>
      <c r="C23" s="45">
        <v>71</v>
      </c>
      <c r="D23" s="46">
        <f t="shared" si="6"/>
        <v>145</v>
      </c>
      <c r="E23" s="29"/>
      <c r="F23" s="1"/>
      <c r="G23" s="35" t="s">
        <v>101</v>
      </c>
      <c r="H23" s="44">
        <v>73</v>
      </c>
      <c r="I23" s="45">
        <v>78</v>
      </c>
      <c r="J23" s="46">
        <f t="shared" si="7"/>
        <v>151</v>
      </c>
      <c r="K23" s="26"/>
      <c r="L23" s="26"/>
      <c r="M23" s="1"/>
      <c r="N23" s="2"/>
      <c r="O23" s="2"/>
      <c r="P23" s="29"/>
      <c r="Q23" s="29"/>
      <c r="R23" s="1"/>
      <c r="S23" s="1"/>
      <c r="T23" s="2"/>
      <c r="U23" s="2"/>
      <c r="V23" s="29"/>
      <c r="AF23" s="26"/>
    </row>
    <row r="24" spans="1:32" ht="19.5" customHeight="1">
      <c r="A24" s="36" t="s">
        <v>47</v>
      </c>
      <c r="B24" s="47">
        <v>83</v>
      </c>
      <c r="C24" s="48">
        <v>77</v>
      </c>
      <c r="D24" s="49">
        <f t="shared" si="6"/>
        <v>160</v>
      </c>
      <c r="E24" s="29"/>
      <c r="F24" s="1"/>
      <c r="G24" s="36" t="s">
        <v>102</v>
      </c>
      <c r="H24" s="47">
        <v>81</v>
      </c>
      <c r="I24" s="48">
        <v>79</v>
      </c>
      <c r="J24" s="49">
        <f t="shared" si="7"/>
        <v>160</v>
      </c>
      <c r="K24" s="26"/>
      <c r="L24" s="26"/>
      <c r="M24" s="1"/>
      <c r="N24" s="2"/>
      <c r="O24" s="2"/>
      <c r="P24" s="29"/>
      <c r="Q24" s="29"/>
      <c r="R24" s="1"/>
      <c r="S24" s="1"/>
      <c r="T24" s="2"/>
      <c r="U24" s="2"/>
      <c r="V24" s="29"/>
      <c r="AF24" s="26"/>
    </row>
    <row r="25" spans="1:32" ht="19.5" customHeight="1">
      <c r="A25" s="37" t="s">
        <v>68</v>
      </c>
      <c r="B25" s="47">
        <v>92</v>
      </c>
      <c r="C25" s="48">
        <v>81</v>
      </c>
      <c r="D25" s="49">
        <f t="shared" si="6"/>
        <v>173</v>
      </c>
      <c r="E25" s="29"/>
      <c r="F25" s="1"/>
      <c r="G25" s="37" t="s">
        <v>103</v>
      </c>
      <c r="H25" s="47">
        <v>84</v>
      </c>
      <c r="I25" s="48">
        <v>82</v>
      </c>
      <c r="J25" s="49">
        <f t="shared" si="7"/>
        <v>166</v>
      </c>
      <c r="K25" s="26"/>
      <c r="L25" s="26"/>
      <c r="M25" s="1"/>
      <c r="N25" s="2"/>
      <c r="O25" s="2"/>
      <c r="P25" s="29"/>
      <c r="Q25" s="29"/>
      <c r="R25" s="1"/>
      <c r="S25" s="17"/>
      <c r="T25" s="2"/>
      <c r="U25" s="2"/>
      <c r="V25" s="29"/>
      <c r="AF25" s="26"/>
    </row>
    <row r="26" spans="1:32" ht="19.5" customHeight="1">
      <c r="A26" s="36" t="s">
        <v>46</v>
      </c>
      <c r="B26" s="47">
        <v>88</v>
      </c>
      <c r="C26" s="48">
        <v>81</v>
      </c>
      <c r="D26" s="49">
        <f t="shared" si="6"/>
        <v>169</v>
      </c>
      <c r="E26" s="29"/>
      <c r="F26" s="1"/>
      <c r="G26" s="36" t="s">
        <v>104</v>
      </c>
      <c r="H26" s="47">
        <v>84</v>
      </c>
      <c r="I26" s="48">
        <v>81</v>
      </c>
      <c r="J26" s="49">
        <f t="shared" si="7"/>
        <v>165</v>
      </c>
      <c r="K26" s="26"/>
      <c r="L26" s="26"/>
      <c r="M26" s="1"/>
      <c r="N26" s="2"/>
      <c r="O26" s="2"/>
      <c r="P26" s="29"/>
      <c r="Q26" s="29"/>
      <c r="R26" s="1"/>
      <c r="S26" s="1"/>
      <c r="T26" s="2"/>
      <c r="U26" s="2"/>
      <c r="V26" s="29"/>
      <c r="AF26" s="26"/>
    </row>
    <row r="27" spans="1:32" ht="19.5" customHeight="1" thickBot="1">
      <c r="A27" s="38" t="s">
        <v>18</v>
      </c>
      <c r="B27" s="50">
        <v>88</v>
      </c>
      <c r="C27" s="51">
        <v>84</v>
      </c>
      <c r="D27" s="52">
        <f t="shared" si="6"/>
        <v>172</v>
      </c>
      <c r="E27" s="29"/>
      <c r="F27" s="1"/>
      <c r="G27" s="38" t="s">
        <v>105</v>
      </c>
      <c r="H27" s="50">
        <v>87</v>
      </c>
      <c r="I27" s="51">
        <v>87</v>
      </c>
      <c r="J27" s="52">
        <f t="shared" si="7"/>
        <v>174</v>
      </c>
      <c r="K27" s="26"/>
      <c r="L27" s="26"/>
      <c r="M27" s="17"/>
      <c r="N27" s="2"/>
      <c r="O27" s="2"/>
      <c r="P27" s="29"/>
      <c r="Q27" s="29"/>
      <c r="R27" s="1"/>
      <c r="S27" s="1"/>
      <c r="T27" s="2"/>
      <c r="U27" s="2"/>
      <c r="V27" s="29"/>
      <c r="AF27" s="26"/>
    </row>
    <row r="28" spans="1:32" ht="19.5" customHeight="1" thickBot="1">
      <c r="A28" s="1"/>
      <c r="B28" s="2"/>
      <c r="C28" s="2"/>
      <c r="D28" s="29"/>
      <c r="E28" s="29"/>
      <c r="F28" s="1"/>
      <c r="G28" s="1"/>
      <c r="H28" s="2"/>
      <c r="I28" s="2"/>
      <c r="J28" s="29"/>
      <c r="K28" s="26"/>
      <c r="L28" s="26"/>
      <c r="M28" s="1"/>
      <c r="N28" s="2"/>
      <c r="O28" s="2"/>
      <c r="P28" s="29"/>
      <c r="Q28" s="29"/>
      <c r="R28" s="1"/>
      <c r="S28" s="1"/>
      <c r="T28" s="2"/>
      <c r="U28" s="2"/>
      <c r="V28" s="29"/>
      <c r="AF28" s="26"/>
    </row>
    <row r="29" spans="1:32" ht="19.5" customHeight="1" thickBot="1">
      <c r="A29" s="34" t="s">
        <v>56</v>
      </c>
      <c r="B29" s="43">
        <f>IF(COUNT(B30:B34)=5,SUM(B30:B34)-MAX(B30:B34),SUM(B30:B34))</f>
        <v>390</v>
      </c>
      <c r="C29" s="43">
        <f>IF(COUNT(C30:C34)=5,SUM(C30:C34)-MAX(C30:C34),SUM(C30:C34))</f>
        <v>343</v>
      </c>
      <c r="D29" s="43">
        <f aca="true" t="shared" si="8" ref="D29:D34">SUM(B29:C29)</f>
        <v>733</v>
      </c>
      <c r="E29" s="29"/>
      <c r="F29" s="1"/>
      <c r="G29" s="34" t="s">
        <v>57</v>
      </c>
      <c r="H29" s="43">
        <f>IF(COUNT(H30:H34)=5,SUM(H30:H34)-MAX(H30:H34),SUM(H30:H34))</f>
        <v>349</v>
      </c>
      <c r="I29" s="43">
        <f>IF(COUNT(I30:I34)=5,SUM(I30:I34)-MAX(I30:I34),SUM(I30:I34))</f>
        <v>338</v>
      </c>
      <c r="J29" s="43">
        <f aca="true" t="shared" si="9" ref="J29:J34">SUM(H29:I29)</f>
        <v>687</v>
      </c>
      <c r="K29" s="26"/>
      <c r="L29" s="26"/>
      <c r="M29" s="16"/>
      <c r="N29" s="29"/>
      <c r="O29" s="29"/>
      <c r="P29" s="29"/>
      <c r="Q29" s="29"/>
      <c r="R29" s="1"/>
      <c r="S29" s="16"/>
      <c r="T29" s="29"/>
      <c r="U29" s="29"/>
      <c r="V29" s="29"/>
      <c r="AF29" s="26"/>
    </row>
    <row r="30" spans="1:32" ht="19.5" customHeight="1">
      <c r="A30" s="35" t="s">
        <v>106</v>
      </c>
      <c r="B30" s="44">
        <v>86</v>
      </c>
      <c r="C30" s="45">
        <v>83</v>
      </c>
      <c r="D30" s="46">
        <f t="shared" si="8"/>
        <v>169</v>
      </c>
      <c r="E30" s="29"/>
      <c r="F30" s="1"/>
      <c r="G30" s="35" t="s">
        <v>109</v>
      </c>
      <c r="H30" s="44">
        <v>82</v>
      </c>
      <c r="I30" s="45">
        <v>74</v>
      </c>
      <c r="J30" s="46">
        <f t="shared" si="9"/>
        <v>156</v>
      </c>
      <c r="K30" s="26"/>
      <c r="L30" s="26"/>
      <c r="M30" s="1"/>
      <c r="N30" s="2"/>
      <c r="O30" s="2"/>
      <c r="P30" s="29"/>
      <c r="Q30" s="29"/>
      <c r="R30" s="1"/>
      <c r="S30" s="1"/>
      <c r="T30" s="2"/>
      <c r="U30" s="2"/>
      <c r="V30" s="29"/>
      <c r="AF30" s="26"/>
    </row>
    <row r="31" spans="1:32" ht="19.5" customHeight="1">
      <c r="A31" s="36" t="s">
        <v>107</v>
      </c>
      <c r="B31" s="47">
        <v>104</v>
      </c>
      <c r="C31" s="48">
        <v>96</v>
      </c>
      <c r="D31" s="49">
        <f t="shared" si="8"/>
        <v>200</v>
      </c>
      <c r="E31" s="29"/>
      <c r="F31" s="1"/>
      <c r="G31" s="36" t="s">
        <v>110</v>
      </c>
      <c r="H31" s="47">
        <v>94</v>
      </c>
      <c r="I31" s="48">
        <v>89</v>
      </c>
      <c r="J31" s="49">
        <f t="shared" si="9"/>
        <v>183</v>
      </c>
      <c r="K31" s="26"/>
      <c r="L31" s="26"/>
      <c r="M31" s="17"/>
      <c r="N31" s="2"/>
      <c r="O31" s="2"/>
      <c r="P31" s="29"/>
      <c r="Q31" s="29"/>
      <c r="R31" s="1"/>
      <c r="S31" s="1"/>
      <c r="T31" s="2"/>
      <c r="U31" s="2"/>
      <c r="V31" s="29"/>
      <c r="AF31" s="26"/>
    </row>
    <row r="32" spans="1:32" ht="19.5" customHeight="1">
      <c r="A32" s="37" t="s">
        <v>108</v>
      </c>
      <c r="B32" s="47">
        <v>97</v>
      </c>
      <c r="C32" s="48">
        <v>86</v>
      </c>
      <c r="D32" s="49">
        <f t="shared" si="8"/>
        <v>183</v>
      </c>
      <c r="E32" s="29"/>
      <c r="F32" s="1"/>
      <c r="G32" s="37" t="s">
        <v>111</v>
      </c>
      <c r="H32" s="47">
        <v>101</v>
      </c>
      <c r="I32" s="48">
        <v>88</v>
      </c>
      <c r="J32" s="49">
        <f t="shared" si="9"/>
        <v>189</v>
      </c>
      <c r="K32" s="26"/>
      <c r="L32" s="26"/>
      <c r="M32" s="1"/>
      <c r="N32" s="2"/>
      <c r="O32" s="2"/>
      <c r="P32" s="29"/>
      <c r="Q32" s="29"/>
      <c r="R32" s="1"/>
      <c r="S32" s="1"/>
      <c r="T32" s="2"/>
      <c r="U32" s="2"/>
      <c r="V32" s="29"/>
      <c r="AF32" s="26"/>
    </row>
    <row r="33" spans="1:32" ht="19.5" customHeight="1">
      <c r="A33" s="36" t="s">
        <v>143</v>
      </c>
      <c r="B33" s="47">
        <v>103</v>
      </c>
      <c r="C33" s="48">
        <v>78</v>
      </c>
      <c r="D33" s="49">
        <f t="shared" si="8"/>
        <v>181</v>
      </c>
      <c r="E33" s="29"/>
      <c r="F33" s="1"/>
      <c r="G33" s="36" t="s">
        <v>112</v>
      </c>
      <c r="H33" s="47">
        <v>82</v>
      </c>
      <c r="I33" s="48">
        <v>87</v>
      </c>
      <c r="J33" s="49">
        <f t="shared" si="9"/>
        <v>169</v>
      </c>
      <c r="K33" s="26"/>
      <c r="L33" s="26"/>
      <c r="M33" s="1"/>
      <c r="N33" s="2"/>
      <c r="O33" s="2"/>
      <c r="P33" s="29"/>
      <c r="Q33" s="29"/>
      <c r="R33" s="1"/>
      <c r="S33" s="1"/>
      <c r="T33" s="2"/>
      <c r="U33" s="2"/>
      <c r="V33" s="29"/>
      <c r="AF33" s="26"/>
    </row>
    <row r="34" spans="1:32" ht="19.5" customHeight="1" thickBot="1">
      <c r="A34" s="38" t="s">
        <v>142</v>
      </c>
      <c r="B34" s="50">
        <v>123</v>
      </c>
      <c r="C34" s="51"/>
      <c r="D34" s="52">
        <f t="shared" si="8"/>
        <v>123</v>
      </c>
      <c r="E34" s="29"/>
      <c r="F34" s="1"/>
      <c r="G34" s="38" t="s">
        <v>113</v>
      </c>
      <c r="H34" s="50">
        <v>91</v>
      </c>
      <c r="I34" s="51">
        <v>89</v>
      </c>
      <c r="J34" s="52">
        <f t="shared" si="9"/>
        <v>180</v>
      </c>
      <c r="K34" s="26"/>
      <c r="L34" s="26"/>
      <c r="M34" s="1"/>
      <c r="N34" s="2"/>
      <c r="O34" s="2"/>
      <c r="P34" s="29"/>
      <c r="Q34" s="29"/>
      <c r="R34" s="1"/>
      <c r="S34" s="17"/>
      <c r="T34" s="2"/>
      <c r="U34" s="2"/>
      <c r="V34" s="29"/>
      <c r="AF34" s="26"/>
    </row>
    <row r="35" spans="1:32" ht="19.5" customHeight="1" thickBot="1">
      <c r="A35" s="1"/>
      <c r="B35" s="2"/>
      <c r="C35" s="2"/>
      <c r="D35" s="29"/>
      <c r="E35" s="29"/>
      <c r="F35" s="1"/>
      <c r="G35" s="1"/>
      <c r="H35" s="2"/>
      <c r="I35" s="2"/>
      <c r="J35" s="29"/>
      <c r="K35" s="26"/>
      <c r="L35" s="26"/>
      <c r="M35" s="1"/>
      <c r="N35" s="2"/>
      <c r="O35" s="2"/>
      <c r="P35" s="29"/>
      <c r="Q35" s="29"/>
      <c r="R35" s="1"/>
      <c r="S35" s="1"/>
      <c r="T35" s="2"/>
      <c r="U35" s="2"/>
      <c r="V35" s="29"/>
      <c r="AF35" s="26"/>
    </row>
    <row r="36" spans="1:32" ht="19.5" customHeight="1" thickBot="1">
      <c r="A36" s="34" t="s">
        <v>30</v>
      </c>
      <c r="B36" s="43">
        <f>IF(COUNT(B37:B41)=5,SUM(B37:B41)-MAX(B37:B41),SUM(B37:B41))</f>
        <v>355</v>
      </c>
      <c r="C36" s="43">
        <f>IF(COUNT(C37:C41)=5,SUM(C37:C41)-MAX(C37:C41),SUM(C37:C41))</f>
        <v>352</v>
      </c>
      <c r="D36" s="43">
        <f aca="true" t="shared" si="10" ref="D36:D41">SUM(B36:C36)</f>
        <v>707</v>
      </c>
      <c r="E36" s="29"/>
      <c r="F36" s="1"/>
      <c r="G36" s="34" t="s">
        <v>29</v>
      </c>
      <c r="H36" s="43">
        <f>IF(COUNT(H37:H41)=5,SUM(H37:H41)-MAX(H37:H41),SUM(H37:H41))</f>
        <v>333</v>
      </c>
      <c r="I36" s="43">
        <f>IF(COUNT(I37:I41)=5,SUM(I37:I41)-MAX(I37:I41),SUM(I37:I41))</f>
        <v>326</v>
      </c>
      <c r="J36" s="43">
        <f aca="true" t="shared" si="11" ref="J36:J41">SUM(H36:I36)</f>
        <v>659</v>
      </c>
      <c r="K36" s="26"/>
      <c r="L36" s="26"/>
      <c r="M36" s="16"/>
      <c r="N36" s="29"/>
      <c r="O36" s="29"/>
      <c r="P36" s="29"/>
      <c r="Q36" s="29"/>
      <c r="R36" s="1"/>
      <c r="S36" s="16"/>
      <c r="T36" s="29"/>
      <c r="U36" s="29"/>
      <c r="V36" s="29"/>
      <c r="AF36" s="26"/>
    </row>
    <row r="37" spans="1:32" ht="19.5" customHeight="1">
      <c r="A37" s="35" t="s">
        <v>41</v>
      </c>
      <c r="B37" s="44">
        <v>82</v>
      </c>
      <c r="C37" s="45">
        <v>82</v>
      </c>
      <c r="D37" s="46">
        <f t="shared" si="10"/>
        <v>164</v>
      </c>
      <c r="E37" s="29"/>
      <c r="F37" s="1"/>
      <c r="G37" s="35" t="s">
        <v>144</v>
      </c>
      <c r="H37" s="44">
        <v>72</v>
      </c>
      <c r="I37" s="45">
        <v>75</v>
      </c>
      <c r="J37" s="46">
        <f t="shared" si="11"/>
        <v>147</v>
      </c>
      <c r="K37" s="26"/>
      <c r="L37" s="26"/>
      <c r="M37" s="1"/>
      <c r="N37" s="2"/>
      <c r="O37" s="2"/>
      <c r="P37" s="29"/>
      <c r="Q37" s="29"/>
      <c r="R37" s="1"/>
      <c r="S37" s="1"/>
      <c r="T37" s="2"/>
      <c r="U37" s="2"/>
      <c r="V37" s="29"/>
      <c r="AF37" s="26"/>
    </row>
    <row r="38" spans="1:32" ht="19.5" customHeight="1">
      <c r="A38" s="36" t="s">
        <v>43</v>
      </c>
      <c r="B38" s="47">
        <v>87</v>
      </c>
      <c r="C38" s="48">
        <v>86</v>
      </c>
      <c r="D38" s="49">
        <f t="shared" si="10"/>
        <v>173</v>
      </c>
      <c r="E38" s="29"/>
      <c r="F38" s="1"/>
      <c r="G38" s="37" t="s">
        <v>28</v>
      </c>
      <c r="H38" s="47">
        <v>86</v>
      </c>
      <c r="I38" s="48">
        <v>83</v>
      </c>
      <c r="J38" s="49">
        <f t="shared" si="11"/>
        <v>169</v>
      </c>
      <c r="K38" s="26"/>
      <c r="L38" s="26"/>
      <c r="M38" s="17"/>
      <c r="N38" s="2"/>
      <c r="O38" s="2"/>
      <c r="P38" s="29"/>
      <c r="Q38" s="29"/>
      <c r="R38" s="1"/>
      <c r="S38" s="17"/>
      <c r="T38" s="2"/>
      <c r="U38" s="2"/>
      <c r="V38" s="29"/>
      <c r="AF38" s="26"/>
    </row>
    <row r="39" spans="1:32" ht="19.5" customHeight="1">
      <c r="A39" s="37" t="s">
        <v>42</v>
      </c>
      <c r="B39" s="47">
        <v>85</v>
      </c>
      <c r="C39" s="48">
        <v>86</v>
      </c>
      <c r="D39" s="49">
        <f t="shared" si="10"/>
        <v>171</v>
      </c>
      <c r="E39" s="29"/>
      <c r="F39" s="1"/>
      <c r="G39" s="36" t="s">
        <v>27</v>
      </c>
      <c r="H39" s="47">
        <v>81</v>
      </c>
      <c r="I39" s="48">
        <v>81</v>
      </c>
      <c r="J39" s="49">
        <f t="shared" si="11"/>
        <v>162</v>
      </c>
      <c r="K39" s="26"/>
      <c r="L39" s="26"/>
      <c r="M39" s="1"/>
      <c r="N39" s="2"/>
      <c r="O39" s="2"/>
      <c r="P39" s="29"/>
      <c r="Q39" s="29"/>
      <c r="R39" s="1"/>
      <c r="S39" s="1"/>
      <c r="T39" s="2"/>
      <c r="U39" s="2"/>
      <c r="V39" s="29"/>
      <c r="AF39" s="26"/>
    </row>
    <row r="40" spans="1:32" ht="19.5" customHeight="1">
      <c r="A40" s="36" t="s">
        <v>44</v>
      </c>
      <c r="B40" s="47">
        <v>101</v>
      </c>
      <c r="C40" s="48">
        <v>105</v>
      </c>
      <c r="D40" s="49">
        <f t="shared" si="10"/>
        <v>206</v>
      </c>
      <c r="E40" s="29"/>
      <c r="F40" s="1"/>
      <c r="G40" s="36" t="s">
        <v>71</v>
      </c>
      <c r="H40" s="47">
        <v>96</v>
      </c>
      <c r="I40" s="48">
        <v>93</v>
      </c>
      <c r="J40" s="49">
        <f t="shared" si="11"/>
        <v>189</v>
      </c>
      <c r="K40" s="26"/>
      <c r="L40" s="26"/>
      <c r="M40" s="1"/>
      <c r="N40" s="2"/>
      <c r="O40" s="2"/>
      <c r="P40" s="29"/>
      <c r="Q40" s="29"/>
      <c r="R40" s="1"/>
      <c r="S40" s="1"/>
      <c r="T40" s="2"/>
      <c r="U40" s="2"/>
      <c r="V40" s="29"/>
      <c r="AF40" s="26"/>
    </row>
    <row r="41" spans="1:32" ht="19.5" customHeight="1" thickBot="1">
      <c r="A41" s="38" t="s">
        <v>61</v>
      </c>
      <c r="B41" s="50">
        <v>103</v>
      </c>
      <c r="C41" s="51">
        <v>98</v>
      </c>
      <c r="D41" s="52">
        <f t="shared" si="10"/>
        <v>201</v>
      </c>
      <c r="E41" s="29"/>
      <c r="F41" s="1"/>
      <c r="G41" s="38" t="s">
        <v>72</v>
      </c>
      <c r="H41" s="50">
        <v>94</v>
      </c>
      <c r="I41" s="51">
        <v>87</v>
      </c>
      <c r="J41" s="52">
        <f t="shared" si="11"/>
        <v>181</v>
      </c>
      <c r="K41" s="26"/>
      <c r="L41" s="26"/>
      <c r="M41" s="1"/>
      <c r="N41" s="2"/>
      <c r="O41" s="2"/>
      <c r="P41" s="29"/>
      <c r="Q41" s="29"/>
      <c r="R41" s="1"/>
      <c r="S41" s="1"/>
      <c r="T41" s="2"/>
      <c r="U41" s="2"/>
      <c r="V41" s="29"/>
      <c r="AF41" s="26"/>
    </row>
    <row r="42" spans="1:32" ht="19.5" customHeight="1" thickBot="1">
      <c r="A42" s="1"/>
      <c r="B42" s="2"/>
      <c r="C42" s="2"/>
      <c r="D42" s="29"/>
      <c r="E42" s="29"/>
      <c r="F42" s="1"/>
      <c r="G42" s="1"/>
      <c r="H42" s="2"/>
      <c r="I42" s="2"/>
      <c r="J42" s="29"/>
      <c r="K42" s="26"/>
      <c r="L42" s="26"/>
      <c r="M42" s="1"/>
      <c r="N42" s="2"/>
      <c r="O42" s="2"/>
      <c r="P42" s="29"/>
      <c r="Q42" s="29"/>
      <c r="R42" s="1"/>
      <c r="S42" s="1"/>
      <c r="T42" s="2"/>
      <c r="U42" s="2"/>
      <c r="V42" s="29"/>
      <c r="AF42" s="26"/>
    </row>
    <row r="43" spans="1:32" ht="19.5" customHeight="1" thickBot="1">
      <c r="A43" s="34" t="s">
        <v>31</v>
      </c>
      <c r="B43" s="43">
        <f>IF(COUNT(B44:B48)=5,SUM(B44:B48)-MAX(B44:B48),SUM(B44:B48))</f>
        <v>308</v>
      </c>
      <c r="C43" s="43">
        <f>IF(COUNT(C44:C48)=5,SUM(C44:C48)-MAX(C44:C48),SUM(C44:C48))</f>
        <v>288</v>
      </c>
      <c r="D43" s="90">
        <f aca="true" t="shared" si="12" ref="D43:D48">SUM(B43:C43)</f>
        <v>596</v>
      </c>
      <c r="E43" s="29"/>
      <c r="F43" s="1"/>
      <c r="G43" s="34" t="s">
        <v>20</v>
      </c>
      <c r="H43" s="43">
        <f>IF(COUNT(H44:H48)=5,SUM(H44:H48)-MAX(H44:H48),SUM(H44:H48))</f>
        <v>325</v>
      </c>
      <c r="I43" s="43">
        <f>IF(COUNT(I44:I48)=5,SUM(I44:I48)-MAX(I44:I48),SUM(I44:I48))</f>
        <v>323</v>
      </c>
      <c r="J43" s="43">
        <f aca="true" t="shared" si="13" ref="J43:J48">SUM(H43:I43)</f>
        <v>648</v>
      </c>
      <c r="K43" s="26"/>
      <c r="L43" s="26"/>
      <c r="M43" s="16"/>
      <c r="N43" s="29"/>
      <c r="O43" s="29"/>
      <c r="P43" s="29"/>
      <c r="Q43" s="29"/>
      <c r="R43" s="1"/>
      <c r="S43" s="16"/>
      <c r="T43" s="29"/>
      <c r="U43" s="29"/>
      <c r="V43" s="29"/>
      <c r="AF43" s="26"/>
    </row>
    <row r="44" spans="1:32" ht="19.5" customHeight="1">
      <c r="A44" s="35" t="s">
        <v>33</v>
      </c>
      <c r="B44" s="44">
        <v>76</v>
      </c>
      <c r="C44" s="45">
        <v>74</v>
      </c>
      <c r="D44" s="46">
        <f t="shared" si="12"/>
        <v>150</v>
      </c>
      <c r="E44" s="29"/>
      <c r="F44" s="1"/>
      <c r="G44" s="35" t="s">
        <v>13</v>
      </c>
      <c r="H44" s="44">
        <v>83</v>
      </c>
      <c r="I44" s="45">
        <v>72</v>
      </c>
      <c r="J44" s="46">
        <f t="shared" si="13"/>
        <v>155</v>
      </c>
      <c r="K44" s="26"/>
      <c r="L44" s="26"/>
      <c r="M44" s="17"/>
      <c r="N44" s="2"/>
      <c r="O44" s="2"/>
      <c r="P44" s="29"/>
      <c r="Q44" s="29"/>
      <c r="R44" s="1"/>
      <c r="S44" s="1"/>
      <c r="T44" s="2"/>
      <c r="U44" s="2"/>
      <c r="V44" s="29"/>
      <c r="AF44" s="26"/>
    </row>
    <row r="45" spans="1:32" ht="19.5" customHeight="1">
      <c r="A45" s="36" t="s">
        <v>139</v>
      </c>
      <c r="B45" s="47">
        <v>78</v>
      </c>
      <c r="C45" s="48">
        <v>70</v>
      </c>
      <c r="D45" s="49">
        <f t="shared" si="12"/>
        <v>148</v>
      </c>
      <c r="E45" s="29"/>
      <c r="F45" s="1"/>
      <c r="G45" s="37" t="s">
        <v>134</v>
      </c>
      <c r="H45" s="47">
        <v>78</v>
      </c>
      <c r="I45" s="48">
        <v>86</v>
      </c>
      <c r="J45" s="49">
        <f t="shared" si="13"/>
        <v>164</v>
      </c>
      <c r="K45" s="26"/>
      <c r="L45" s="26"/>
      <c r="M45" s="1"/>
      <c r="N45" s="2"/>
      <c r="O45" s="2"/>
      <c r="P45" s="29"/>
      <c r="Q45" s="29"/>
      <c r="R45" s="1"/>
      <c r="S45" s="17"/>
      <c r="T45" s="2"/>
      <c r="U45" s="2"/>
      <c r="V45" s="29"/>
      <c r="AF45" s="26"/>
    </row>
    <row r="46" spans="1:32" ht="19.5" customHeight="1">
      <c r="A46" s="37" t="s">
        <v>34</v>
      </c>
      <c r="B46" s="47">
        <v>72</v>
      </c>
      <c r="C46" s="48">
        <v>73</v>
      </c>
      <c r="D46" s="49">
        <f t="shared" si="12"/>
        <v>145</v>
      </c>
      <c r="E46" s="29"/>
      <c r="F46" s="1"/>
      <c r="G46" s="36" t="s">
        <v>135</v>
      </c>
      <c r="H46" s="47">
        <v>79</v>
      </c>
      <c r="I46" s="48">
        <v>79</v>
      </c>
      <c r="J46" s="49">
        <f t="shared" si="13"/>
        <v>158</v>
      </c>
      <c r="K46" s="26"/>
      <c r="L46" s="26"/>
      <c r="M46" s="1"/>
      <c r="N46" s="2"/>
      <c r="O46" s="2"/>
      <c r="P46" s="29"/>
      <c r="Q46" s="29"/>
      <c r="R46" s="1"/>
      <c r="S46" s="1"/>
      <c r="T46" s="2"/>
      <c r="U46" s="2"/>
      <c r="V46" s="29"/>
      <c r="AF46" s="26"/>
    </row>
    <row r="47" spans="1:32" ht="19.5" customHeight="1">
      <c r="A47" s="36" t="s">
        <v>35</v>
      </c>
      <c r="B47" s="47">
        <v>82</v>
      </c>
      <c r="C47" s="48">
        <v>71</v>
      </c>
      <c r="D47" s="49">
        <f t="shared" si="12"/>
        <v>153</v>
      </c>
      <c r="E47" s="29"/>
      <c r="F47" s="1"/>
      <c r="G47" s="36" t="s">
        <v>14</v>
      </c>
      <c r="H47" s="47">
        <v>85</v>
      </c>
      <c r="I47" s="48">
        <v>88</v>
      </c>
      <c r="J47" s="49">
        <f t="shared" si="13"/>
        <v>173</v>
      </c>
      <c r="K47" s="26"/>
      <c r="L47" s="26"/>
      <c r="M47" s="1"/>
      <c r="N47" s="2"/>
      <c r="O47" s="2"/>
      <c r="P47" s="29"/>
      <c r="Q47" s="29"/>
      <c r="R47" s="1"/>
      <c r="S47" s="1"/>
      <c r="T47" s="2"/>
      <c r="U47" s="2"/>
      <c r="V47" s="29"/>
      <c r="AF47" s="26"/>
    </row>
    <row r="48" spans="1:32" ht="19.5" customHeight="1" thickBot="1">
      <c r="A48" s="38" t="s">
        <v>140</v>
      </c>
      <c r="B48" s="50">
        <v>83</v>
      </c>
      <c r="C48" s="51">
        <v>77</v>
      </c>
      <c r="D48" s="52">
        <f t="shared" si="12"/>
        <v>160</v>
      </c>
      <c r="E48" s="29"/>
      <c r="F48" s="1"/>
      <c r="G48" s="38" t="s">
        <v>15</v>
      </c>
      <c r="H48" s="50">
        <v>91</v>
      </c>
      <c r="I48" s="51">
        <v>86</v>
      </c>
      <c r="J48" s="52">
        <f t="shared" si="13"/>
        <v>177</v>
      </c>
      <c r="K48" s="26"/>
      <c r="L48" s="26"/>
      <c r="M48" s="1"/>
      <c r="N48" s="2"/>
      <c r="O48" s="2"/>
      <c r="P48" s="29"/>
      <c r="Q48" s="29"/>
      <c r="R48" s="1"/>
      <c r="S48" s="1"/>
      <c r="T48" s="2"/>
      <c r="U48" s="2"/>
      <c r="V48" s="29"/>
      <c r="AF48" s="26"/>
    </row>
    <row r="49" spans="1:32" ht="19.5" customHeight="1" thickBot="1">
      <c r="A49" s="1"/>
      <c r="B49" s="2"/>
      <c r="C49" s="2"/>
      <c r="D49" s="29"/>
      <c r="E49" s="29"/>
      <c r="F49" s="1"/>
      <c r="G49" s="1"/>
      <c r="H49" s="2"/>
      <c r="I49" s="2"/>
      <c r="J49" s="29"/>
      <c r="K49" s="26"/>
      <c r="M49" s="1"/>
      <c r="N49" s="2"/>
      <c r="O49" s="2"/>
      <c r="P49" s="29"/>
      <c r="Q49" s="29"/>
      <c r="R49" s="1"/>
      <c r="S49" s="1"/>
      <c r="T49" s="2"/>
      <c r="U49" s="2"/>
      <c r="V49" s="29"/>
      <c r="AF49" s="26"/>
    </row>
    <row r="50" spans="1:32" ht="19.5" customHeight="1" thickBot="1">
      <c r="A50" s="34" t="s">
        <v>58</v>
      </c>
      <c r="B50" s="43">
        <f>IF(COUNT(B51:B55)=5,SUM(B51:B55)-MAX(B51:B55),SUM(B51:B55))</f>
        <v>333</v>
      </c>
      <c r="C50" s="43">
        <f>IF(COUNT(C51:C55)=5,SUM(C51:C55)-MAX(C51:C55),SUM(C51:C55))</f>
        <v>336</v>
      </c>
      <c r="D50" s="43">
        <f aca="true" t="shared" si="14" ref="D50:D55">SUM(B50:C50)</f>
        <v>669</v>
      </c>
      <c r="E50" s="29"/>
      <c r="F50" s="1"/>
      <c r="G50" s="34" t="s">
        <v>1</v>
      </c>
      <c r="H50" s="43">
        <f>IF(COUNT(H51:H55)=5,SUM(H51:H55)-MAX(H51:H55),SUM(H51:H55))</f>
        <v>310</v>
      </c>
      <c r="I50" s="43">
        <f>IF(COUNT(I51:I55)=5,SUM(I51:I55)-MAX(I51:I55),SUM(I51:I55))</f>
        <v>300</v>
      </c>
      <c r="J50" s="89">
        <f aca="true" t="shared" si="15" ref="J50:J55">SUM(H50:I50)</f>
        <v>610</v>
      </c>
      <c r="K50" s="26"/>
      <c r="L50" s="26"/>
      <c r="M50" s="16"/>
      <c r="N50" s="29"/>
      <c r="O50" s="29"/>
      <c r="P50" s="29"/>
      <c r="Q50" s="29"/>
      <c r="R50" s="1"/>
      <c r="S50" s="16"/>
      <c r="T50" s="29"/>
      <c r="U50" s="29"/>
      <c r="V50" s="29"/>
      <c r="AF50" s="26"/>
    </row>
    <row r="51" spans="1:32" ht="19.5" customHeight="1">
      <c r="A51" s="35" t="s">
        <v>119</v>
      </c>
      <c r="B51" s="44">
        <v>82</v>
      </c>
      <c r="C51" s="45">
        <v>79</v>
      </c>
      <c r="D51" s="46">
        <f t="shared" si="14"/>
        <v>161</v>
      </c>
      <c r="E51" s="29"/>
      <c r="F51" s="1"/>
      <c r="G51" s="35" t="s">
        <v>78</v>
      </c>
      <c r="H51" s="44">
        <v>77</v>
      </c>
      <c r="I51" s="45">
        <v>72</v>
      </c>
      <c r="J51" s="46">
        <f t="shared" si="15"/>
        <v>149</v>
      </c>
      <c r="K51" s="26"/>
      <c r="L51" s="26"/>
      <c r="M51" s="1"/>
      <c r="N51" s="2"/>
      <c r="O51" s="2"/>
      <c r="P51" s="29"/>
      <c r="Q51" s="29"/>
      <c r="R51" s="1"/>
      <c r="S51" s="1"/>
      <c r="T51" s="2"/>
      <c r="U51" s="2"/>
      <c r="V51" s="29"/>
      <c r="AF51" s="26"/>
    </row>
    <row r="52" spans="1:32" ht="19.5" customHeight="1">
      <c r="A52" s="36" t="s">
        <v>120</v>
      </c>
      <c r="B52" s="47">
        <v>84</v>
      </c>
      <c r="C52" s="48">
        <v>84</v>
      </c>
      <c r="D52" s="49">
        <f t="shared" si="14"/>
        <v>168</v>
      </c>
      <c r="E52" s="29"/>
      <c r="F52" s="1"/>
      <c r="G52" s="36" t="s">
        <v>7</v>
      </c>
      <c r="H52" s="47">
        <v>75</v>
      </c>
      <c r="I52" s="48">
        <v>75</v>
      </c>
      <c r="J52" s="49">
        <f t="shared" si="15"/>
        <v>150</v>
      </c>
      <c r="K52" s="26"/>
      <c r="L52" s="26"/>
      <c r="M52" s="1"/>
      <c r="N52" s="2"/>
      <c r="O52" s="2"/>
      <c r="P52" s="29"/>
      <c r="Q52" s="29"/>
      <c r="R52" s="1"/>
      <c r="S52" s="1"/>
      <c r="T52" s="2"/>
      <c r="U52" s="2"/>
      <c r="V52" s="29"/>
      <c r="AF52" s="26"/>
    </row>
    <row r="53" spans="1:32" ht="19.5" customHeight="1">
      <c r="A53" s="36" t="s">
        <v>121</v>
      </c>
      <c r="B53" s="47">
        <v>85</v>
      </c>
      <c r="C53" s="48">
        <v>91</v>
      </c>
      <c r="D53" s="49">
        <f t="shared" si="14"/>
        <v>176</v>
      </c>
      <c r="E53" s="29"/>
      <c r="F53" s="1"/>
      <c r="G53" s="36" t="s">
        <v>32</v>
      </c>
      <c r="H53" s="47">
        <v>79</v>
      </c>
      <c r="I53" s="48">
        <v>77</v>
      </c>
      <c r="J53" s="49">
        <f t="shared" si="15"/>
        <v>156</v>
      </c>
      <c r="K53" s="26"/>
      <c r="L53" s="26"/>
      <c r="M53" s="1"/>
      <c r="N53" s="2"/>
      <c r="O53" s="2"/>
      <c r="P53" s="29"/>
      <c r="Q53" s="29"/>
      <c r="R53" s="1"/>
      <c r="S53" s="1"/>
      <c r="T53" s="2"/>
      <c r="U53" s="2"/>
      <c r="V53" s="29"/>
      <c r="AF53" s="26"/>
    </row>
    <row r="54" spans="1:32" ht="19.5" customHeight="1">
      <c r="A54" s="42" t="s">
        <v>122</v>
      </c>
      <c r="B54" s="47">
        <v>92</v>
      </c>
      <c r="C54" s="48">
        <v>87</v>
      </c>
      <c r="D54" s="49">
        <f t="shared" si="14"/>
        <v>179</v>
      </c>
      <c r="E54" s="29"/>
      <c r="F54" s="1"/>
      <c r="G54" s="42" t="s">
        <v>79</v>
      </c>
      <c r="H54" s="47">
        <v>79</v>
      </c>
      <c r="I54" s="48">
        <v>76</v>
      </c>
      <c r="J54" s="49">
        <f t="shared" si="15"/>
        <v>155</v>
      </c>
      <c r="K54" s="26"/>
      <c r="L54" s="26"/>
      <c r="M54" s="1"/>
      <c r="N54" s="2"/>
      <c r="O54" s="2"/>
      <c r="P54" s="29"/>
      <c r="Q54" s="29"/>
      <c r="R54" s="1"/>
      <c r="S54" s="17"/>
      <c r="T54" s="2"/>
      <c r="U54" s="2"/>
      <c r="V54" s="29"/>
      <c r="AF54" s="26"/>
    </row>
    <row r="55" spans="1:32" ht="19.5" customHeight="1" thickBot="1">
      <c r="A55" s="38" t="s">
        <v>123</v>
      </c>
      <c r="B55" s="50">
        <v>82</v>
      </c>
      <c r="C55" s="51">
        <v>86</v>
      </c>
      <c r="D55" s="52">
        <f t="shared" si="14"/>
        <v>168</v>
      </c>
      <c r="E55" s="29"/>
      <c r="F55" s="1"/>
      <c r="G55" s="38" t="s">
        <v>80</v>
      </c>
      <c r="H55" s="50">
        <v>85</v>
      </c>
      <c r="I55" s="51">
        <v>86</v>
      </c>
      <c r="J55" s="52">
        <f t="shared" si="15"/>
        <v>171</v>
      </c>
      <c r="K55" s="26"/>
      <c r="L55" s="26"/>
      <c r="M55" s="17"/>
      <c r="N55" s="2"/>
      <c r="O55" s="2"/>
      <c r="P55" s="29"/>
      <c r="Q55" s="29"/>
      <c r="R55" s="1"/>
      <c r="S55" s="1"/>
      <c r="T55" s="2"/>
      <c r="U55" s="2"/>
      <c r="V55" s="29"/>
      <c r="AF55" s="26"/>
    </row>
    <row r="56" spans="1:32" ht="19.5" customHeight="1" thickBot="1">
      <c r="A56" s="1"/>
      <c r="B56" s="2"/>
      <c r="C56" s="2"/>
      <c r="D56" s="29"/>
      <c r="E56" s="29"/>
      <c r="F56" s="1"/>
      <c r="G56" s="1"/>
      <c r="H56" s="2"/>
      <c r="I56" s="2"/>
      <c r="J56" s="29"/>
      <c r="K56" s="26"/>
      <c r="L56" s="26"/>
      <c r="M56" s="1"/>
      <c r="N56" s="2"/>
      <c r="O56" s="2"/>
      <c r="P56" s="29"/>
      <c r="Q56" s="29"/>
      <c r="R56" s="1"/>
      <c r="S56" s="1"/>
      <c r="T56" s="2"/>
      <c r="U56" s="2"/>
      <c r="V56" s="29"/>
      <c r="AF56" s="26"/>
    </row>
    <row r="57" spans="1:32" ht="19.5" customHeight="1" thickBot="1">
      <c r="A57" s="34" t="s">
        <v>59</v>
      </c>
      <c r="B57" s="43">
        <f>IF(COUNT(B58:B62)=5,SUM(B58:B62)-MAX(B58:B62),SUM(B58:B62))</f>
        <v>307</v>
      </c>
      <c r="C57" s="43">
        <f>IF(COUNT(C58:C62)=5,SUM(C58:C62)-MAX(C58:C62),SUM(C58:C62))</f>
        <v>288</v>
      </c>
      <c r="D57" s="88">
        <f aca="true" t="shared" si="16" ref="D57:D62">SUM(B57:C57)</f>
        <v>595</v>
      </c>
      <c r="E57" s="29"/>
      <c r="F57" s="1"/>
      <c r="G57" s="34" t="s">
        <v>60</v>
      </c>
      <c r="H57" s="43">
        <f>IF(COUNT(H58:H62)=5,SUM(H58:H62)-MAX(H58:H62),SUM(H58:H62))</f>
        <v>330</v>
      </c>
      <c r="I57" s="43">
        <f>IF(COUNT(I58:I62)=5,SUM(I58:I62)-MAX(I58:I62),SUM(I58:I62))</f>
        <v>330</v>
      </c>
      <c r="J57" s="43">
        <f aca="true" t="shared" si="17" ref="J57:J62">SUM(H57:I57)</f>
        <v>660</v>
      </c>
      <c r="K57" s="26"/>
      <c r="L57" s="26"/>
      <c r="M57" s="16"/>
      <c r="N57" s="29"/>
      <c r="O57" s="29"/>
      <c r="P57" s="29"/>
      <c r="Q57" s="29"/>
      <c r="R57" s="1"/>
      <c r="S57" s="16"/>
      <c r="T57" s="29"/>
      <c r="U57" s="29"/>
      <c r="V57" s="29"/>
      <c r="AF57" s="26"/>
    </row>
    <row r="58" spans="1:32" ht="19.5" customHeight="1">
      <c r="A58" s="35" t="s">
        <v>124</v>
      </c>
      <c r="B58" s="44">
        <v>71</v>
      </c>
      <c r="C58" s="45">
        <v>66</v>
      </c>
      <c r="D58" s="46">
        <f t="shared" si="16"/>
        <v>137</v>
      </c>
      <c r="E58" s="29"/>
      <c r="F58" s="1"/>
      <c r="G58" s="35" t="s">
        <v>129</v>
      </c>
      <c r="H58" s="44">
        <v>82</v>
      </c>
      <c r="I58" s="45">
        <v>78</v>
      </c>
      <c r="J58" s="46">
        <f t="shared" si="17"/>
        <v>160</v>
      </c>
      <c r="K58" s="26"/>
      <c r="L58" s="26"/>
      <c r="M58" s="1"/>
      <c r="N58" s="2"/>
      <c r="O58" s="2"/>
      <c r="P58" s="29"/>
      <c r="Q58" s="29"/>
      <c r="R58" s="1"/>
      <c r="S58" s="17"/>
      <c r="T58" s="2"/>
      <c r="U58" s="2"/>
      <c r="V58" s="29"/>
      <c r="AF58" s="26"/>
    </row>
    <row r="59" spans="1:32" ht="19.5" customHeight="1">
      <c r="A59" s="36" t="s">
        <v>125</v>
      </c>
      <c r="B59" s="47">
        <v>82</v>
      </c>
      <c r="C59" s="48">
        <v>74</v>
      </c>
      <c r="D59" s="49">
        <f t="shared" si="16"/>
        <v>156</v>
      </c>
      <c r="E59" s="29"/>
      <c r="F59" s="1"/>
      <c r="G59" s="36" t="s">
        <v>130</v>
      </c>
      <c r="H59" s="47">
        <v>87</v>
      </c>
      <c r="I59" s="48">
        <v>85</v>
      </c>
      <c r="J59" s="49">
        <f t="shared" si="17"/>
        <v>172</v>
      </c>
      <c r="K59" s="26"/>
      <c r="L59" s="26"/>
      <c r="M59" s="17"/>
      <c r="N59" s="2"/>
      <c r="O59" s="2"/>
      <c r="P59" s="29"/>
      <c r="Q59" s="29"/>
      <c r="R59" s="1"/>
      <c r="S59" s="1"/>
      <c r="T59" s="2"/>
      <c r="U59" s="2"/>
      <c r="V59" s="29"/>
      <c r="AF59" s="26"/>
    </row>
    <row r="60" spans="1:32" ht="19.5" customHeight="1">
      <c r="A60" s="36" t="s">
        <v>126</v>
      </c>
      <c r="B60" s="47">
        <v>82</v>
      </c>
      <c r="C60" s="48">
        <v>74</v>
      </c>
      <c r="D60" s="49">
        <f t="shared" si="16"/>
        <v>156</v>
      </c>
      <c r="E60" s="29"/>
      <c r="F60" s="1"/>
      <c r="G60" s="37" t="s">
        <v>131</v>
      </c>
      <c r="H60" s="47">
        <v>78</v>
      </c>
      <c r="I60" s="48">
        <v>80</v>
      </c>
      <c r="J60" s="49">
        <f t="shared" si="17"/>
        <v>158</v>
      </c>
      <c r="K60" s="26"/>
      <c r="L60" s="26"/>
      <c r="M60" s="1"/>
      <c r="N60" s="2"/>
      <c r="O60" s="2"/>
      <c r="P60" s="29"/>
      <c r="Q60" s="29"/>
      <c r="R60" s="1"/>
      <c r="S60" s="1"/>
      <c r="T60" s="2"/>
      <c r="U60" s="2"/>
      <c r="V60" s="29"/>
      <c r="AF60" s="26"/>
    </row>
    <row r="61" spans="1:32" ht="19.5" customHeight="1">
      <c r="A61" s="42" t="s">
        <v>127</v>
      </c>
      <c r="B61" s="47">
        <v>76</v>
      </c>
      <c r="C61" s="48">
        <v>74</v>
      </c>
      <c r="D61" s="49">
        <f t="shared" si="16"/>
        <v>150</v>
      </c>
      <c r="E61" s="29"/>
      <c r="F61" s="1"/>
      <c r="G61" s="36" t="s">
        <v>132</v>
      </c>
      <c r="H61" s="47">
        <v>83</v>
      </c>
      <c r="I61" s="48">
        <v>93</v>
      </c>
      <c r="J61" s="49">
        <f t="shared" si="17"/>
        <v>176</v>
      </c>
      <c r="K61" s="26"/>
      <c r="L61" s="26"/>
      <c r="M61" s="1"/>
      <c r="N61" s="2"/>
      <c r="O61" s="2"/>
      <c r="P61" s="29"/>
      <c r="Q61" s="29"/>
      <c r="R61" s="1"/>
      <c r="S61" s="1"/>
      <c r="T61" s="2"/>
      <c r="U61" s="2"/>
      <c r="V61" s="29"/>
      <c r="AF61" s="26"/>
    </row>
    <row r="62" spans="1:32" ht="19.5" customHeight="1" thickBot="1">
      <c r="A62" s="38" t="s">
        <v>128</v>
      </c>
      <c r="B62" s="50">
        <v>78</v>
      </c>
      <c r="C62" s="51">
        <v>79</v>
      </c>
      <c r="D62" s="52">
        <f t="shared" si="16"/>
        <v>157</v>
      </c>
      <c r="E62" s="29"/>
      <c r="F62" s="1"/>
      <c r="G62" s="38" t="s">
        <v>133</v>
      </c>
      <c r="H62" s="50">
        <v>99</v>
      </c>
      <c r="I62" s="51">
        <v>87</v>
      </c>
      <c r="J62" s="52">
        <f t="shared" si="17"/>
        <v>186</v>
      </c>
      <c r="K62" s="26"/>
      <c r="L62" s="26"/>
      <c r="M62" s="1"/>
      <c r="N62" s="2"/>
      <c r="O62" s="2"/>
      <c r="P62" s="29"/>
      <c r="Q62" s="29"/>
      <c r="R62" s="1"/>
      <c r="S62" s="1"/>
      <c r="T62" s="2"/>
      <c r="U62" s="2"/>
      <c r="V62" s="29"/>
      <c r="AF62" s="26"/>
    </row>
    <row r="63" spans="1:32" ht="19.5" customHeight="1" thickBot="1">
      <c r="A63" s="53"/>
      <c r="B63" s="2"/>
      <c r="C63" s="2"/>
      <c r="D63" s="29"/>
      <c r="E63" s="29"/>
      <c r="F63" s="1"/>
      <c r="G63" s="1"/>
      <c r="H63" s="2"/>
      <c r="I63" s="2"/>
      <c r="J63" s="29"/>
      <c r="K63" s="26"/>
      <c r="L63" s="26"/>
      <c r="M63" s="94"/>
      <c r="N63" s="2"/>
      <c r="O63" s="2"/>
      <c r="P63" s="29"/>
      <c r="Q63" s="29"/>
      <c r="R63" s="1"/>
      <c r="S63" s="1"/>
      <c r="T63" s="2"/>
      <c r="U63" s="2"/>
      <c r="V63" s="29"/>
      <c r="AF63" s="26"/>
    </row>
    <row r="64" spans="1:32" ht="19.5" customHeight="1" thickBot="1">
      <c r="A64" s="34" t="s">
        <v>21</v>
      </c>
      <c r="B64" s="43">
        <f>IF(COUNT(B65:B69)=5,SUM(B65:B69)-MAX(B65:B69),SUM(B65:B69))</f>
        <v>329</v>
      </c>
      <c r="C64" s="43">
        <f>IF(COUNT(C65:C69)=5,SUM(C65:C69)-MAX(C65:C69),SUM(C65:C69))</f>
        <v>327</v>
      </c>
      <c r="D64" s="43">
        <f aca="true" t="shared" si="18" ref="D64:D69">SUM(B64:C64)</f>
        <v>656</v>
      </c>
      <c r="E64" s="29"/>
      <c r="F64" s="1"/>
      <c r="G64" s="71" t="s">
        <v>4</v>
      </c>
      <c r="H64" s="72"/>
      <c r="I64" s="72"/>
      <c r="J64" s="73"/>
      <c r="K64" s="26"/>
      <c r="L64" s="26"/>
      <c r="M64" s="16"/>
      <c r="N64" s="29"/>
      <c r="O64" s="29"/>
      <c r="P64" s="29"/>
      <c r="Q64" s="29"/>
      <c r="R64" s="1"/>
      <c r="S64" s="95"/>
      <c r="T64" s="95"/>
      <c r="U64" s="95"/>
      <c r="V64" s="95"/>
      <c r="AF64" s="26"/>
    </row>
    <row r="65" spans="1:32" ht="19.5" customHeight="1">
      <c r="A65" s="35" t="s">
        <v>16</v>
      </c>
      <c r="B65" s="44">
        <v>76</v>
      </c>
      <c r="C65" s="45">
        <v>76</v>
      </c>
      <c r="D65" s="46">
        <f t="shared" si="18"/>
        <v>152</v>
      </c>
      <c r="E65" s="29"/>
      <c r="F65" s="83" t="s">
        <v>12</v>
      </c>
      <c r="G65" s="37" t="s">
        <v>8</v>
      </c>
      <c r="H65" s="47">
        <v>83</v>
      </c>
      <c r="I65" s="47">
        <v>85</v>
      </c>
      <c r="J65" s="54">
        <f aca="true" t="shared" si="19" ref="J65:J70">SUM(H65:I65)</f>
        <v>168</v>
      </c>
      <c r="K65" s="26"/>
      <c r="L65" s="26"/>
      <c r="M65" s="1"/>
      <c r="N65" s="2"/>
      <c r="O65" s="2"/>
      <c r="P65" s="29"/>
      <c r="Q65" s="29"/>
      <c r="R65" s="17"/>
      <c r="S65" s="17"/>
      <c r="T65" s="2"/>
      <c r="U65" s="2"/>
      <c r="V65" s="29"/>
      <c r="AF65" s="26"/>
    </row>
    <row r="66" spans="1:32" ht="19.5" customHeight="1">
      <c r="A66" s="36" t="s">
        <v>39</v>
      </c>
      <c r="B66" s="47">
        <v>87</v>
      </c>
      <c r="C66" s="48">
        <v>84</v>
      </c>
      <c r="D66" s="49">
        <f t="shared" si="18"/>
        <v>171</v>
      </c>
      <c r="E66" s="29"/>
      <c r="F66" s="84" t="s">
        <v>10</v>
      </c>
      <c r="G66" s="37" t="s">
        <v>118</v>
      </c>
      <c r="H66" s="47">
        <v>87</v>
      </c>
      <c r="I66" s="47">
        <v>77</v>
      </c>
      <c r="J66" s="54">
        <f t="shared" si="19"/>
        <v>164</v>
      </c>
      <c r="K66" s="26"/>
      <c r="L66" s="26"/>
      <c r="M66" s="1"/>
      <c r="N66" s="2"/>
      <c r="O66" s="2"/>
      <c r="P66" s="29"/>
      <c r="Q66" s="29"/>
      <c r="R66" s="17"/>
      <c r="S66" s="17"/>
      <c r="T66" s="2"/>
      <c r="U66" s="2"/>
      <c r="V66" s="29"/>
      <c r="AF66" s="26"/>
    </row>
    <row r="67" spans="1:32" ht="19.5" customHeight="1">
      <c r="A67" s="37" t="s">
        <v>136</v>
      </c>
      <c r="B67" s="47">
        <v>81</v>
      </c>
      <c r="C67" s="48">
        <v>85</v>
      </c>
      <c r="D67" s="49">
        <f t="shared" si="18"/>
        <v>166</v>
      </c>
      <c r="E67" s="29"/>
      <c r="F67" s="84" t="s">
        <v>98</v>
      </c>
      <c r="G67" s="37" t="s">
        <v>100</v>
      </c>
      <c r="H67" s="47">
        <v>91</v>
      </c>
      <c r="I67" s="47">
        <v>93</v>
      </c>
      <c r="J67" s="54">
        <f t="shared" si="19"/>
        <v>184</v>
      </c>
      <c r="K67" s="26"/>
      <c r="L67" s="26"/>
      <c r="M67" s="17"/>
      <c r="N67" s="2"/>
      <c r="O67" s="2"/>
      <c r="P67" s="29"/>
      <c r="Q67" s="29"/>
      <c r="R67" s="17"/>
      <c r="S67" s="17"/>
      <c r="T67" s="2"/>
      <c r="U67" s="2"/>
      <c r="V67" s="29"/>
      <c r="AF67" s="26"/>
    </row>
    <row r="68" spans="1:32" ht="19.5" customHeight="1">
      <c r="A68" s="36" t="s">
        <v>137</v>
      </c>
      <c r="B68" s="47">
        <v>85</v>
      </c>
      <c r="C68" s="48">
        <v>86</v>
      </c>
      <c r="D68" s="49">
        <f t="shared" si="18"/>
        <v>171</v>
      </c>
      <c r="E68" s="29"/>
      <c r="F68" s="84" t="s">
        <v>69</v>
      </c>
      <c r="G68" s="37" t="s">
        <v>70</v>
      </c>
      <c r="H68" s="47">
        <v>88</v>
      </c>
      <c r="I68" s="47">
        <v>91</v>
      </c>
      <c r="J68" s="54">
        <f t="shared" si="19"/>
        <v>179</v>
      </c>
      <c r="K68" s="26"/>
      <c r="L68" s="26"/>
      <c r="M68" s="1"/>
      <c r="N68" s="2"/>
      <c r="O68" s="2"/>
      <c r="P68" s="29"/>
      <c r="Q68" s="29"/>
      <c r="R68" s="17"/>
      <c r="S68" s="17"/>
      <c r="T68" s="2"/>
      <c r="U68" s="2"/>
      <c r="V68" s="29"/>
      <c r="AF68" s="26"/>
    </row>
    <row r="69" spans="1:32" ht="19.5" customHeight="1" thickBot="1">
      <c r="A69" s="38" t="s">
        <v>138</v>
      </c>
      <c r="B69" s="50">
        <v>92</v>
      </c>
      <c r="C69" s="51">
        <v>82</v>
      </c>
      <c r="D69" s="52">
        <f t="shared" si="18"/>
        <v>174</v>
      </c>
      <c r="E69" s="29"/>
      <c r="F69" s="84" t="s">
        <v>26</v>
      </c>
      <c r="G69" s="37" t="s">
        <v>62</v>
      </c>
      <c r="H69" s="47">
        <v>124</v>
      </c>
      <c r="I69" s="47">
        <v>115</v>
      </c>
      <c r="J69" s="54">
        <f t="shared" si="19"/>
        <v>239</v>
      </c>
      <c r="K69" s="26"/>
      <c r="L69" s="26"/>
      <c r="M69" s="1"/>
      <c r="N69" s="2"/>
      <c r="O69" s="2"/>
      <c r="P69" s="29"/>
      <c r="Q69" s="29"/>
      <c r="R69" s="17"/>
      <c r="S69" s="17"/>
      <c r="T69" s="2"/>
      <c r="U69" s="2"/>
      <c r="V69" s="29"/>
      <c r="AF69" s="26"/>
    </row>
    <row r="70" spans="1:32" ht="19.5" customHeight="1" thickBot="1">
      <c r="A70" s="53"/>
      <c r="B70" s="2"/>
      <c r="C70" s="2"/>
      <c r="D70" s="29"/>
      <c r="E70" s="29"/>
      <c r="F70" s="85" t="s">
        <v>50</v>
      </c>
      <c r="G70" s="70" t="s">
        <v>141</v>
      </c>
      <c r="H70" s="50">
        <v>80</v>
      </c>
      <c r="I70" s="50">
        <v>80</v>
      </c>
      <c r="J70" s="52">
        <f t="shared" si="19"/>
        <v>160</v>
      </c>
      <c r="K70" s="26"/>
      <c r="L70" s="26"/>
      <c r="M70" s="94"/>
      <c r="N70" s="2"/>
      <c r="O70" s="2"/>
      <c r="P70" s="29"/>
      <c r="Q70" s="29"/>
      <c r="R70" s="17"/>
      <c r="S70" s="17"/>
      <c r="T70" s="2"/>
      <c r="U70" s="2"/>
      <c r="V70" s="29"/>
      <c r="AF70" s="26"/>
    </row>
    <row r="71" spans="1:32" ht="19.5" customHeight="1">
      <c r="A71" s="53"/>
      <c r="B71" s="2"/>
      <c r="C71" s="2"/>
      <c r="D71" s="29"/>
      <c r="E71" s="29"/>
      <c r="K71" s="26"/>
      <c r="L71" s="26"/>
      <c r="M71" s="94"/>
      <c r="N71" s="2"/>
      <c r="O71" s="2"/>
      <c r="P71" s="29"/>
      <c r="Q71" s="29"/>
      <c r="AF71" s="26"/>
    </row>
    <row r="72" spans="5:32" ht="19.5" customHeight="1">
      <c r="E72" s="29"/>
      <c r="K72" s="26"/>
      <c r="L72" s="26"/>
      <c r="Q72" s="29"/>
      <c r="AF72" s="26"/>
    </row>
    <row r="73" spans="1:32" ht="19.5" customHeight="1" thickBot="1">
      <c r="A73" s="26"/>
      <c r="B73" s="26"/>
      <c r="C73" s="26"/>
      <c r="D73" s="26"/>
      <c r="E73" s="29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9"/>
      <c r="R73" s="26"/>
      <c r="S73" s="26"/>
      <c r="T73" s="26"/>
      <c r="U73" s="26"/>
      <c r="V73" s="26"/>
      <c r="AF73" s="26"/>
    </row>
    <row r="74" spans="1:32" ht="19.5" customHeight="1" thickBot="1">
      <c r="A74" s="59" t="s">
        <v>40</v>
      </c>
      <c r="B74" s="60" t="s">
        <v>2</v>
      </c>
      <c r="C74" s="60" t="s">
        <v>3</v>
      </c>
      <c r="D74" s="61" t="s">
        <v>0</v>
      </c>
      <c r="E74" s="29"/>
      <c r="F74" s="26"/>
      <c r="G74" s="59" t="s">
        <v>40</v>
      </c>
      <c r="H74" s="60" t="s">
        <v>2</v>
      </c>
      <c r="I74" s="60" t="s">
        <v>3</v>
      </c>
      <c r="J74" s="61" t="s">
        <v>0</v>
      </c>
      <c r="K74" s="26"/>
      <c r="L74" s="26"/>
      <c r="AF74" s="26"/>
    </row>
    <row r="75" spans="1:32" ht="19.5" customHeight="1">
      <c r="A75" s="64" t="str">
        <f>A1</f>
        <v>Allen</v>
      </c>
      <c r="B75" s="67">
        <f>B1</f>
        <v>321</v>
      </c>
      <c r="C75" s="67">
        <f>C1</f>
        <v>329</v>
      </c>
      <c r="D75" s="67">
        <f>D1</f>
        <v>650</v>
      </c>
      <c r="E75" s="29"/>
      <c r="F75" s="26"/>
      <c r="G75" s="64" t="str">
        <f>A36</f>
        <v>Pearland</v>
      </c>
      <c r="H75" s="67">
        <f>B36</f>
        <v>355</v>
      </c>
      <c r="I75" s="67">
        <f>C36</f>
        <v>352</v>
      </c>
      <c r="J75" s="67">
        <f>D36</f>
        <v>707</v>
      </c>
      <c r="K75" s="26"/>
      <c r="L75" s="26"/>
      <c r="AF75" s="26"/>
    </row>
    <row r="76" spans="1:32" ht="19.5" customHeight="1">
      <c r="A76" s="65" t="str">
        <f>G1</f>
        <v>Boyd</v>
      </c>
      <c r="B76" s="68">
        <f>H1</f>
        <v>331</v>
      </c>
      <c r="C76" s="68">
        <f>I1</f>
        <v>325</v>
      </c>
      <c r="D76" s="68">
        <f>J1</f>
        <v>656</v>
      </c>
      <c r="E76" s="29"/>
      <c r="F76" s="26"/>
      <c r="G76" s="65" t="str">
        <f>G36</f>
        <v>Plano East </v>
      </c>
      <c r="H76" s="68">
        <f>H36</f>
        <v>333</v>
      </c>
      <c r="I76" s="68">
        <f>I36</f>
        <v>326</v>
      </c>
      <c r="J76" s="68">
        <f>J36</f>
        <v>659</v>
      </c>
      <c r="K76" s="26"/>
      <c r="L76" s="26"/>
      <c r="AF76" s="26"/>
    </row>
    <row r="77" spans="1:32" ht="19.5" customHeight="1">
      <c r="A77" s="66" t="str">
        <f>A8</f>
        <v>Carroll</v>
      </c>
      <c r="B77" s="68">
        <f>B8</f>
        <v>316</v>
      </c>
      <c r="C77" s="68">
        <f>C8</f>
        <v>312</v>
      </c>
      <c r="D77" s="68">
        <f>D8</f>
        <v>628</v>
      </c>
      <c r="E77" s="6"/>
      <c r="F77" s="26"/>
      <c r="G77" s="66" t="str">
        <f>A43</f>
        <v>Plano West</v>
      </c>
      <c r="H77" s="68">
        <f>B43</f>
        <v>308</v>
      </c>
      <c r="I77" s="68">
        <f>C43</f>
        <v>288</v>
      </c>
      <c r="J77" s="91">
        <f>D43</f>
        <v>596</v>
      </c>
      <c r="K77" s="26"/>
      <c r="L77" s="26"/>
      <c r="AF77" s="26"/>
    </row>
    <row r="78" spans="1:32" ht="19.5" customHeight="1">
      <c r="A78" s="66" t="str">
        <f>G8</f>
        <v>Clear Creek</v>
      </c>
      <c r="B78" s="68">
        <f>H8</f>
        <v>372</v>
      </c>
      <c r="C78" s="68">
        <f>I8</f>
        <v>358</v>
      </c>
      <c r="D78" s="68">
        <f>J8</f>
        <v>730</v>
      </c>
      <c r="E78" s="6"/>
      <c r="F78" s="26"/>
      <c r="G78" s="66" t="str">
        <f>G43</f>
        <v>Seven Lakes</v>
      </c>
      <c r="H78" s="68">
        <f>H43</f>
        <v>325</v>
      </c>
      <c r="I78" s="68">
        <f>I43</f>
        <v>323</v>
      </c>
      <c r="J78" s="68">
        <f>J43</f>
        <v>648</v>
      </c>
      <c r="K78" s="26"/>
      <c r="L78" s="26"/>
      <c r="AF78" s="26"/>
    </row>
    <row r="79" spans="1:41" s="11" customFormat="1" ht="19.5" customHeight="1">
      <c r="A79" s="65" t="str">
        <f>A15</f>
        <v>Clear Lake</v>
      </c>
      <c r="B79" s="68">
        <f>B15</f>
        <v>370</v>
      </c>
      <c r="C79" s="68">
        <f>C15</f>
        <v>356</v>
      </c>
      <c r="D79" s="68">
        <f>D15</f>
        <v>726</v>
      </c>
      <c r="E79" s="26"/>
      <c r="G79" s="65" t="str">
        <f>A50</f>
        <v>Smithson Valley</v>
      </c>
      <c r="H79" s="68">
        <f>B50</f>
        <v>333</v>
      </c>
      <c r="I79" s="68">
        <f>C50</f>
        <v>336</v>
      </c>
      <c r="J79" s="68">
        <f>D50</f>
        <v>669</v>
      </c>
      <c r="K79" s="6"/>
      <c r="L79" s="6"/>
      <c r="W79" s="6"/>
      <c r="X79" s="6"/>
      <c r="Y79" s="6"/>
      <c r="Z79" s="6"/>
      <c r="AA79" s="6"/>
      <c r="AE79" s="6"/>
      <c r="AF79" s="6"/>
      <c r="AG79" s="6"/>
      <c r="AO79" s="12"/>
    </row>
    <row r="80" spans="1:32" ht="19.5" customHeight="1">
      <c r="A80" s="66" t="str">
        <f>G15</f>
        <v>Coppell</v>
      </c>
      <c r="B80" s="68">
        <f>H15</f>
        <v>320</v>
      </c>
      <c r="C80" s="68">
        <f>I15</f>
        <v>307</v>
      </c>
      <c r="D80" s="68">
        <f>J15</f>
        <v>627</v>
      </c>
      <c r="E80" s="11"/>
      <c r="F80" s="26"/>
      <c r="G80" s="66" t="str">
        <f>G50</f>
        <v>Vandegrift</v>
      </c>
      <c r="H80" s="68">
        <f>H50</f>
        <v>310</v>
      </c>
      <c r="I80" s="68">
        <f>I50</f>
        <v>300</v>
      </c>
      <c r="J80" s="93">
        <f>J50</f>
        <v>610</v>
      </c>
      <c r="K80" s="26"/>
      <c r="L80" s="26"/>
      <c r="AF80" s="26"/>
    </row>
    <row r="81" spans="1:32" ht="19.5" customHeight="1">
      <c r="A81" s="65" t="str">
        <f>A22</f>
        <v>Hebron</v>
      </c>
      <c r="B81" s="68">
        <f>B22</f>
        <v>333</v>
      </c>
      <c r="C81" s="68">
        <f>C22</f>
        <v>310</v>
      </c>
      <c r="D81" s="68">
        <f>D22</f>
        <v>643</v>
      </c>
      <c r="E81" s="26"/>
      <c r="G81" s="65" t="str">
        <f>A57</f>
        <v>Westlake 1</v>
      </c>
      <c r="H81" s="68">
        <f>B57</f>
        <v>307</v>
      </c>
      <c r="I81" s="68">
        <f>C57</f>
        <v>288</v>
      </c>
      <c r="J81" s="92">
        <f>D57</f>
        <v>595</v>
      </c>
      <c r="K81" s="26"/>
      <c r="L81" s="26"/>
      <c r="AF81" s="26"/>
    </row>
    <row r="82" spans="1:32" ht="19.5" customHeight="1">
      <c r="A82" s="66" t="str">
        <f>G22</f>
        <v>Lake Travis 1</v>
      </c>
      <c r="B82" s="68">
        <f>H22</f>
        <v>322</v>
      </c>
      <c r="C82" s="68">
        <f>I22</f>
        <v>320</v>
      </c>
      <c r="D82" s="68">
        <f>J22</f>
        <v>642</v>
      </c>
      <c r="E82" s="26"/>
      <c r="F82" s="1"/>
      <c r="G82" s="66" t="str">
        <f>G57</f>
        <v>Westlake 2</v>
      </c>
      <c r="H82" s="68">
        <f>H57</f>
        <v>330</v>
      </c>
      <c r="I82" s="68">
        <f>I57</f>
        <v>330</v>
      </c>
      <c r="J82" s="68">
        <f>J57</f>
        <v>660</v>
      </c>
      <c r="K82" s="26"/>
      <c r="L82" s="26"/>
      <c r="AF82" s="26"/>
    </row>
    <row r="83" spans="1:32" ht="19.5" customHeight="1">
      <c r="A83" s="66" t="str">
        <f>A29</f>
        <v>Lake Travis 2</v>
      </c>
      <c r="B83" s="68">
        <f>B29</f>
        <v>390</v>
      </c>
      <c r="C83" s="68">
        <f>C29</f>
        <v>343</v>
      </c>
      <c r="D83" s="68">
        <f>D29</f>
        <v>733</v>
      </c>
      <c r="E83" s="26"/>
      <c r="F83" s="26"/>
      <c r="G83" s="66" t="str">
        <f>A64</f>
        <v>Woodlands</v>
      </c>
      <c r="H83" s="68">
        <f>B64</f>
        <v>329</v>
      </c>
      <c r="I83" s="68">
        <f>C64</f>
        <v>327</v>
      </c>
      <c r="J83" s="68">
        <f>D64</f>
        <v>656</v>
      </c>
      <c r="K83" s="26"/>
      <c r="L83" s="26"/>
      <c r="AF83" s="26"/>
    </row>
    <row r="84" spans="1:32" ht="19.5" customHeight="1" thickBot="1">
      <c r="A84" s="77" t="str">
        <f>G29</f>
        <v>Marcus</v>
      </c>
      <c r="B84" s="69">
        <f>H29</f>
        <v>349</v>
      </c>
      <c r="C84" s="69">
        <f>I29</f>
        <v>338</v>
      </c>
      <c r="D84" s="69">
        <f>J29</f>
        <v>687</v>
      </c>
      <c r="E84" s="26"/>
      <c r="F84" s="26"/>
      <c r="G84" s="77"/>
      <c r="H84" s="62"/>
      <c r="I84" s="69"/>
      <c r="J84" s="63"/>
      <c r="K84" s="26"/>
      <c r="L84" s="26"/>
      <c r="AF84" s="26"/>
    </row>
    <row r="85" spans="1:32" ht="19.5" customHeight="1">
      <c r="A85" s="75"/>
      <c r="B85" s="76"/>
      <c r="C85" s="76"/>
      <c r="D85" s="76"/>
      <c r="E85" s="26"/>
      <c r="F85" s="26"/>
      <c r="G85" s="75"/>
      <c r="H85" s="76"/>
      <c r="I85" s="76"/>
      <c r="J85" s="76"/>
      <c r="K85" s="26"/>
      <c r="L85" s="26"/>
      <c r="AF85" s="26"/>
    </row>
    <row r="86" spans="1:32" ht="19.5" customHeight="1" thickBot="1">
      <c r="A86" s="75"/>
      <c r="B86" s="76"/>
      <c r="C86" s="76"/>
      <c r="D86" s="76"/>
      <c r="E86" s="26"/>
      <c r="K86" s="26"/>
      <c r="L86" s="26"/>
      <c r="Q86" s="26"/>
      <c r="AF86" s="26"/>
    </row>
    <row r="87" spans="1:32" ht="19.5" customHeight="1" thickBot="1">
      <c r="A87" s="59" t="s">
        <v>40</v>
      </c>
      <c r="B87" s="60" t="s">
        <v>2</v>
      </c>
      <c r="C87" s="60" t="s">
        <v>3</v>
      </c>
      <c r="D87" s="61" t="s">
        <v>0</v>
      </c>
      <c r="E87" s="29"/>
      <c r="F87" s="26"/>
      <c r="G87" s="59" t="s">
        <v>40</v>
      </c>
      <c r="H87" s="60" t="s">
        <v>2</v>
      </c>
      <c r="I87" s="60" t="s">
        <v>3</v>
      </c>
      <c r="J87" s="61" t="s">
        <v>0</v>
      </c>
      <c r="K87" s="26"/>
      <c r="L87" s="26"/>
      <c r="Q87" s="26"/>
      <c r="R87" s="28"/>
      <c r="AF87" s="26"/>
    </row>
    <row r="88" spans="1:32" ht="19.5" customHeight="1">
      <c r="A88" s="64" t="s">
        <v>59</v>
      </c>
      <c r="B88" s="67">
        <v>307</v>
      </c>
      <c r="C88" s="67">
        <v>288</v>
      </c>
      <c r="D88" s="92">
        <v>595</v>
      </c>
      <c r="E88" s="29"/>
      <c r="F88" s="26"/>
      <c r="G88" s="86" t="s">
        <v>21</v>
      </c>
      <c r="H88" s="67">
        <v>329</v>
      </c>
      <c r="I88" s="67">
        <v>327</v>
      </c>
      <c r="J88" s="67">
        <v>656</v>
      </c>
      <c r="K88" s="26"/>
      <c r="L88" s="26"/>
      <c r="Q88" s="26"/>
      <c r="R88" s="28"/>
      <c r="AF88" s="26"/>
    </row>
    <row r="89" spans="1:32" ht="19.5" customHeight="1">
      <c r="A89" s="66" t="s">
        <v>31</v>
      </c>
      <c r="B89" s="68">
        <v>308</v>
      </c>
      <c r="C89" s="68">
        <v>288</v>
      </c>
      <c r="D89" s="91">
        <v>596</v>
      </c>
      <c r="E89" s="29"/>
      <c r="F89" s="26"/>
      <c r="G89" s="65" t="s">
        <v>29</v>
      </c>
      <c r="H89" s="68">
        <v>333</v>
      </c>
      <c r="I89" s="68">
        <v>326</v>
      </c>
      <c r="J89" s="68">
        <v>659</v>
      </c>
      <c r="L89" s="26"/>
      <c r="Q89" s="26"/>
      <c r="R89" s="26"/>
      <c r="S89" s="16"/>
      <c r="T89" s="29"/>
      <c r="U89" s="29"/>
      <c r="V89" s="29"/>
      <c r="W89" s="27"/>
      <c r="AF89" s="26"/>
    </row>
    <row r="90" spans="1:18" s="11" customFormat="1" ht="19.5" customHeight="1">
      <c r="A90" s="66" t="s">
        <v>1</v>
      </c>
      <c r="B90" s="68">
        <v>310</v>
      </c>
      <c r="C90" s="68">
        <v>300</v>
      </c>
      <c r="D90" s="93">
        <v>610</v>
      </c>
      <c r="E90" s="6"/>
      <c r="F90" s="26"/>
      <c r="G90" s="66" t="s">
        <v>60</v>
      </c>
      <c r="H90" s="68">
        <v>330</v>
      </c>
      <c r="I90" s="68">
        <v>330</v>
      </c>
      <c r="J90" s="68">
        <v>660</v>
      </c>
      <c r="K90" s="26"/>
      <c r="Q90" s="26"/>
      <c r="R90" s="26"/>
    </row>
    <row r="91" spans="1:32" ht="19.5" customHeight="1">
      <c r="A91" s="66" t="s">
        <v>54</v>
      </c>
      <c r="B91" s="68">
        <v>320</v>
      </c>
      <c r="C91" s="68">
        <v>307</v>
      </c>
      <c r="D91" s="68">
        <v>627</v>
      </c>
      <c r="E91" s="6"/>
      <c r="F91" s="26"/>
      <c r="G91" s="65" t="s">
        <v>58</v>
      </c>
      <c r="H91" s="68">
        <v>333</v>
      </c>
      <c r="I91" s="68">
        <v>336</v>
      </c>
      <c r="J91" s="68">
        <v>669</v>
      </c>
      <c r="K91" s="26"/>
      <c r="Q91" s="26"/>
      <c r="R91" s="26"/>
      <c r="AF91" s="26"/>
    </row>
    <row r="92" spans="1:32" ht="19.5" customHeight="1">
      <c r="A92" s="66" t="s">
        <v>19</v>
      </c>
      <c r="B92" s="68">
        <v>316</v>
      </c>
      <c r="C92" s="68">
        <v>312</v>
      </c>
      <c r="D92" s="68">
        <v>628</v>
      </c>
      <c r="E92" s="26"/>
      <c r="F92" s="11"/>
      <c r="G92" s="65" t="s">
        <v>57</v>
      </c>
      <c r="H92" s="68">
        <v>349</v>
      </c>
      <c r="I92" s="68">
        <v>338</v>
      </c>
      <c r="J92" s="68">
        <v>687</v>
      </c>
      <c r="K92" s="26"/>
      <c r="R92" s="28"/>
      <c r="AF92" s="26"/>
    </row>
    <row r="93" spans="1:32" ht="19.5" customHeight="1">
      <c r="A93" s="66" t="s">
        <v>55</v>
      </c>
      <c r="B93" s="68">
        <v>322</v>
      </c>
      <c r="C93" s="68">
        <v>320</v>
      </c>
      <c r="D93" s="68">
        <v>642</v>
      </c>
      <c r="E93" s="11"/>
      <c r="F93" s="26"/>
      <c r="G93" s="65" t="s">
        <v>30</v>
      </c>
      <c r="H93" s="68">
        <v>355</v>
      </c>
      <c r="I93" s="68">
        <v>352</v>
      </c>
      <c r="J93" s="68">
        <v>707</v>
      </c>
      <c r="K93" s="26"/>
      <c r="Q93" s="6"/>
      <c r="R93" s="28"/>
      <c r="AF93" s="26"/>
    </row>
    <row r="94" spans="1:32" ht="19.5" customHeight="1">
      <c r="A94" s="65" t="s">
        <v>52</v>
      </c>
      <c r="B94" s="68">
        <v>333</v>
      </c>
      <c r="C94" s="68">
        <v>310</v>
      </c>
      <c r="D94" s="68">
        <v>643</v>
      </c>
      <c r="E94" s="26"/>
      <c r="G94" s="65" t="s">
        <v>53</v>
      </c>
      <c r="H94" s="68">
        <v>370</v>
      </c>
      <c r="I94" s="68">
        <v>356</v>
      </c>
      <c r="J94" s="68">
        <v>726</v>
      </c>
      <c r="K94" s="26"/>
      <c r="Q94" s="6"/>
      <c r="R94" s="28"/>
      <c r="S94" s="4"/>
      <c r="T94" s="3"/>
      <c r="U94" s="3"/>
      <c r="V94" s="24"/>
      <c r="AF94" s="26"/>
    </row>
    <row r="95" spans="1:22" ht="19.5" customHeight="1">
      <c r="A95" s="66" t="s">
        <v>20</v>
      </c>
      <c r="B95" s="68">
        <v>325</v>
      </c>
      <c r="C95" s="68">
        <v>323</v>
      </c>
      <c r="D95" s="68">
        <v>648</v>
      </c>
      <c r="E95" s="26"/>
      <c r="F95" s="1"/>
      <c r="G95" s="66" t="s">
        <v>51</v>
      </c>
      <c r="H95" s="68">
        <v>372</v>
      </c>
      <c r="I95" s="68">
        <v>358</v>
      </c>
      <c r="J95" s="68">
        <v>730</v>
      </c>
      <c r="R95" s="28"/>
      <c r="S95" s="4"/>
      <c r="T95" s="3"/>
      <c r="U95" s="3"/>
      <c r="V95" s="24"/>
    </row>
    <row r="96" spans="1:22" ht="19.5" customHeight="1">
      <c r="A96" s="65" t="s">
        <v>5</v>
      </c>
      <c r="B96" s="68">
        <v>321</v>
      </c>
      <c r="C96" s="68">
        <v>329</v>
      </c>
      <c r="D96" s="68">
        <v>650</v>
      </c>
      <c r="E96" s="26"/>
      <c r="F96" s="26"/>
      <c r="G96" s="66" t="s">
        <v>56</v>
      </c>
      <c r="H96" s="68">
        <v>390</v>
      </c>
      <c r="I96" s="68">
        <v>343</v>
      </c>
      <c r="J96" s="68">
        <v>733</v>
      </c>
      <c r="R96" s="28"/>
      <c r="S96" s="25"/>
      <c r="T96" s="3"/>
      <c r="U96" s="3"/>
      <c r="V96" s="24"/>
    </row>
    <row r="97" spans="1:22" ht="19.5" customHeight="1" thickBot="1">
      <c r="A97" s="77" t="s">
        <v>25</v>
      </c>
      <c r="B97" s="69">
        <v>331</v>
      </c>
      <c r="C97" s="69">
        <v>325</v>
      </c>
      <c r="D97" s="69">
        <v>656</v>
      </c>
      <c r="E97" s="26"/>
      <c r="F97" s="26"/>
      <c r="G97" s="77"/>
      <c r="H97" s="62"/>
      <c r="I97" s="69"/>
      <c r="J97" s="63"/>
      <c r="R97" s="28"/>
      <c r="S97" s="4"/>
      <c r="T97" s="3"/>
      <c r="U97" s="3"/>
      <c r="V97" s="24"/>
    </row>
    <row r="98" spans="6:22" ht="19.5" customHeight="1">
      <c r="F98" s="26"/>
      <c r="G98" s="4"/>
      <c r="H98" s="3"/>
      <c r="I98" s="3"/>
      <c r="J98" s="24"/>
      <c r="R98" s="26"/>
      <c r="S98" s="4"/>
      <c r="T98" s="3"/>
      <c r="U98" s="3"/>
      <c r="V98" s="24"/>
    </row>
    <row r="99" ht="24.75" customHeight="1"/>
    <row r="100" ht="24.75" customHeight="1"/>
    <row r="101" spans="12:41" s="27" customFormat="1" ht="24.75" customHeight="1">
      <c r="L101" s="28"/>
      <c r="W101" s="26"/>
      <c r="X101" s="26"/>
      <c r="Y101" s="26"/>
      <c r="Z101" s="26"/>
      <c r="AA101" s="26"/>
      <c r="AB101" s="26"/>
      <c r="AC101" s="26"/>
      <c r="AD101" s="26"/>
      <c r="AE101" s="26"/>
      <c r="AF101" s="31"/>
      <c r="AG101" s="26"/>
      <c r="AH101" s="26"/>
      <c r="AI101" s="26"/>
      <c r="AJ101" s="26"/>
      <c r="AK101" s="26"/>
      <c r="AL101" s="26"/>
      <c r="AM101" s="26"/>
      <c r="AN101" s="26"/>
      <c r="AO101" s="26"/>
    </row>
    <row r="102" spans="12:41" s="27" customFormat="1" ht="24.75" customHeight="1">
      <c r="L102" s="28"/>
      <c r="W102" s="26"/>
      <c r="X102" s="26"/>
      <c r="Y102" s="26"/>
      <c r="Z102" s="26"/>
      <c r="AA102" s="26"/>
      <c r="AB102" s="26"/>
      <c r="AC102" s="26"/>
      <c r="AD102" s="26"/>
      <c r="AE102" s="26"/>
      <c r="AF102" s="31"/>
      <c r="AG102" s="26"/>
      <c r="AH102" s="26"/>
      <c r="AI102" s="26"/>
      <c r="AJ102" s="26"/>
      <c r="AK102" s="26"/>
      <c r="AL102" s="26"/>
      <c r="AM102" s="26"/>
      <c r="AN102" s="26"/>
      <c r="AO102" s="26"/>
    </row>
    <row r="103" spans="12:41" s="27" customFormat="1" ht="24.75" customHeight="1">
      <c r="L103" s="28"/>
      <c r="W103" s="26"/>
      <c r="X103" s="26"/>
      <c r="Y103" s="26"/>
      <c r="Z103" s="26"/>
      <c r="AA103" s="26"/>
      <c r="AB103" s="26"/>
      <c r="AC103" s="26"/>
      <c r="AD103" s="26"/>
      <c r="AE103" s="26"/>
      <c r="AF103" s="31"/>
      <c r="AG103" s="26"/>
      <c r="AH103" s="26"/>
      <c r="AI103" s="26"/>
      <c r="AJ103" s="26"/>
      <c r="AK103" s="26"/>
      <c r="AL103" s="26"/>
      <c r="AM103" s="26"/>
      <c r="AN103" s="26"/>
      <c r="AO103" s="26"/>
    </row>
    <row r="104" spans="12:41" s="27" customFormat="1" ht="24.75" customHeight="1">
      <c r="L104" s="28"/>
      <c r="W104" s="26"/>
      <c r="X104" s="26"/>
      <c r="Y104" s="26"/>
      <c r="Z104" s="26"/>
      <c r="AA104" s="26"/>
      <c r="AB104" s="26"/>
      <c r="AC104" s="26"/>
      <c r="AD104" s="26"/>
      <c r="AE104" s="26"/>
      <c r="AF104" s="31"/>
      <c r="AG104" s="26"/>
      <c r="AH104" s="26"/>
      <c r="AI104" s="26"/>
      <c r="AJ104" s="26"/>
      <c r="AK104" s="26"/>
      <c r="AL104" s="26"/>
      <c r="AM104" s="26"/>
      <c r="AN104" s="26"/>
      <c r="AO104" s="26"/>
    </row>
    <row r="105" spans="12:41" s="27" customFormat="1" ht="24.75" customHeight="1">
      <c r="L105" s="28"/>
      <c r="W105" s="26"/>
      <c r="X105" s="26"/>
      <c r="Y105" s="26"/>
      <c r="Z105" s="26"/>
      <c r="AA105" s="26"/>
      <c r="AB105" s="26"/>
      <c r="AC105" s="26"/>
      <c r="AD105" s="26"/>
      <c r="AE105" s="26"/>
      <c r="AF105" s="31"/>
      <c r="AG105" s="26"/>
      <c r="AH105" s="26"/>
      <c r="AI105" s="26"/>
      <c r="AJ105" s="26"/>
      <c r="AK105" s="26"/>
      <c r="AL105" s="26"/>
      <c r="AM105" s="26"/>
      <c r="AN105" s="26"/>
      <c r="AO105" s="26"/>
    </row>
    <row r="106" spans="12:41" s="27" customFormat="1" ht="24.75" customHeight="1">
      <c r="L106" s="28"/>
      <c r="W106" s="26"/>
      <c r="X106" s="26"/>
      <c r="Y106" s="26"/>
      <c r="Z106" s="26"/>
      <c r="AA106" s="26"/>
      <c r="AB106" s="26"/>
      <c r="AC106" s="26"/>
      <c r="AD106" s="26"/>
      <c r="AE106" s="26"/>
      <c r="AF106" s="31"/>
      <c r="AG106" s="26"/>
      <c r="AH106" s="26"/>
      <c r="AI106" s="26"/>
      <c r="AJ106" s="26"/>
      <c r="AK106" s="26"/>
      <c r="AL106" s="26"/>
      <c r="AM106" s="26"/>
      <c r="AN106" s="26"/>
      <c r="AO106" s="26"/>
    </row>
    <row r="107" spans="12:41" s="27" customFormat="1" ht="24.75" customHeight="1">
      <c r="L107" s="28"/>
      <c r="W107" s="26"/>
      <c r="X107" s="26"/>
      <c r="Y107" s="26"/>
      <c r="Z107" s="26"/>
      <c r="AA107" s="26"/>
      <c r="AB107" s="26"/>
      <c r="AC107" s="26"/>
      <c r="AD107" s="26"/>
      <c r="AE107" s="26"/>
      <c r="AF107" s="31"/>
      <c r="AG107" s="26"/>
      <c r="AH107" s="26"/>
      <c r="AI107" s="26"/>
      <c r="AJ107" s="26"/>
      <c r="AK107" s="26"/>
      <c r="AL107" s="26"/>
      <c r="AM107" s="26"/>
      <c r="AN107" s="26"/>
      <c r="AO107" s="26"/>
    </row>
    <row r="108" spans="1:41" s="27" customFormat="1" ht="24.75" customHeight="1">
      <c r="A108" s="28"/>
      <c r="D108" s="6"/>
      <c r="E108" s="6"/>
      <c r="F108" s="26"/>
      <c r="G108" s="28"/>
      <c r="J108" s="6"/>
      <c r="L108" s="28"/>
      <c r="M108" s="28"/>
      <c r="P108" s="6"/>
      <c r="Q108" s="6"/>
      <c r="R108" s="26"/>
      <c r="S108" s="28"/>
      <c r="V108" s="6"/>
      <c r="W108" s="26"/>
      <c r="X108" s="26"/>
      <c r="Y108" s="26"/>
      <c r="Z108" s="26"/>
      <c r="AA108" s="26"/>
      <c r="AB108" s="26"/>
      <c r="AC108" s="26"/>
      <c r="AD108" s="26"/>
      <c r="AE108" s="26"/>
      <c r="AF108" s="31"/>
      <c r="AG108" s="26"/>
      <c r="AH108" s="26"/>
      <c r="AI108" s="26"/>
      <c r="AJ108" s="26"/>
      <c r="AK108" s="26"/>
      <c r="AL108" s="26"/>
      <c r="AM108" s="26"/>
      <c r="AN108" s="26"/>
      <c r="AO108" s="26"/>
    </row>
    <row r="109" spans="1:41" s="27" customFormat="1" ht="24.75" customHeight="1">
      <c r="A109" s="28"/>
      <c r="D109" s="6"/>
      <c r="E109" s="6"/>
      <c r="F109" s="26"/>
      <c r="G109" s="26"/>
      <c r="L109" s="28"/>
      <c r="M109" s="28"/>
      <c r="P109" s="6"/>
      <c r="Q109" s="6"/>
      <c r="R109" s="26"/>
      <c r="S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31"/>
      <c r="AG109" s="26"/>
      <c r="AH109" s="26"/>
      <c r="AI109" s="26"/>
      <c r="AJ109" s="26"/>
      <c r="AK109" s="26"/>
      <c r="AL109" s="26"/>
      <c r="AM109" s="26"/>
      <c r="AN109" s="26"/>
      <c r="AO109" s="26"/>
    </row>
    <row r="110" spans="1:41" s="27" customFormat="1" ht="24.75" customHeight="1">
      <c r="A110" s="28"/>
      <c r="D110" s="6"/>
      <c r="E110" s="6"/>
      <c r="F110" s="26"/>
      <c r="G110" s="26"/>
      <c r="H110" s="30"/>
      <c r="I110" s="30"/>
      <c r="L110" s="28"/>
      <c r="M110" s="28"/>
      <c r="P110" s="6"/>
      <c r="Q110" s="6"/>
      <c r="R110" s="26"/>
      <c r="S110" s="26"/>
      <c r="T110" s="30"/>
      <c r="U110" s="30"/>
      <c r="W110" s="26"/>
      <c r="X110" s="26"/>
      <c r="Y110" s="26"/>
      <c r="Z110" s="26"/>
      <c r="AA110" s="26"/>
      <c r="AB110" s="26"/>
      <c r="AC110" s="26"/>
      <c r="AD110" s="26"/>
      <c r="AE110" s="26"/>
      <c r="AF110" s="31"/>
      <c r="AG110" s="26"/>
      <c r="AH110" s="26"/>
      <c r="AI110" s="26"/>
      <c r="AJ110" s="26"/>
      <c r="AK110" s="26"/>
      <c r="AL110" s="26"/>
      <c r="AM110" s="26"/>
      <c r="AN110" s="26"/>
      <c r="AO110" s="26"/>
    </row>
    <row r="111" spans="1:41" s="27" customFormat="1" ht="24.75" customHeight="1">
      <c r="A111" s="28"/>
      <c r="D111" s="6"/>
      <c r="E111" s="6"/>
      <c r="G111" s="26"/>
      <c r="J111" s="26"/>
      <c r="L111" s="28"/>
      <c r="M111" s="28"/>
      <c r="P111" s="6"/>
      <c r="Q111" s="6"/>
      <c r="S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31"/>
      <c r="AG111" s="26"/>
      <c r="AH111" s="26"/>
      <c r="AI111" s="26"/>
      <c r="AJ111" s="26"/>
      <c r="AK111" s="26"/>
      <c r="AL111" s="26"/>
      <c r="AM111" s="26"/>
      <c r="AN111" s="26"/>
      <c r="AO111" s="26"/>
    </row>
    <row r="112" spans="1:41" s="27" customFormat="1" ht="24.75" customHeight="1">
      <c r="A112" s="28"/>
      <c r="D112" s="6"/>
      <c r="E112" s="6"/>
      <c r="G112" s="28"/>
      <c r="L112" s="28"/>
      <c r="M112" s="28"/>
      <c r="P112" s="6"/>
      <c r="Q112" s="6"/>
      <c r="S112" s="28"/>
      <c r="W112" s="26"/>
      <c r="X112" s="26"/>
      <c r="Y112" s="26"/>
      <c r="Z112" s="26"/>
      <c r="AA112" s="26"/>
      <c r="AB112" s="26"/>
      <c r="AC112" s="26"/>
      <c r="AD112" s="26"/>
      <c r="AE112" s="26"/>
      <c r="AF112" s="31"/>
      <c r="AG112" s="26"/>
      <c r="AH112" s="26"/>
      <c r="AI112" s="26"/>
      <c r="AJ112" s="26"/>
      <c r="AK112" s="26"/>
      <c r="AL112" s="26"/>
      <c r="AM112" s="26"/>
      <c r="AN112" s="26"/>
      <c r="AO112" s="26"/>
    </row>
    <row r="113" spans="1:41" s="27" customFormat="1" ht="24.75" customHeight="1">
      <c r="A113" s="28"/>
      <c r="D113" s="6"/>
      <c r="E113" s="6"/>
      <c r="G113" s="28"/>
      <c r="L113" s="28"/>
      <c r="M113" s="28"/>
      <c r="P113" s="6"/>
      <c r="Q113" s="6"/>
      <c r="S113" s="28"/>
      <c r="W113" s="26"/>
      <c r="X113" s="26"/>
      <c r="Y113" s="26"/>
      <c r="Z113" s="26"/>
      <c r="AA113" s="26"/>
      <c r="AB113" s="26"/>
      <c r="AC113" s="26"/>
      <c r="AD113" s="26"/>
      <c r="AE113" s="26"/>
      <c r="AF113" s="31"/>
      <c r="AG113" s="26"/>
      <c r="AH113" s="26"/>
      <c r="AI113" s="26"/>
      <c r="AJ113" s="26"/>
      <c r="AK113" s="26"/>
      <c r="AL113" s="26"/>
      <c r="AM113" s="26"/>
      <c r="AN113" s="26"/>
      <c r="AO113" s="26"/>
    </row>
    <row r="114" spans="1:41" s="27" customFormat="1" ht="17.25" customHeight="1">
      <c r="A114" s="28"/>
      <c r="G114" s="28"/>
      <c r="L114" s="28"/>
      <c r="M114" s="28"/>
      <c r="S114" s="28"/>
      <c r="W114" s="26"/>
      <c r="X114" s="26"/>
      <c r="Y114" s="26"/>
      <c r="Z114" s="26"/>
      <c r="AA114" s="26"/>
      <c r="AB114" s="26"/>
      <c r="AC114" s="26"/>
      <c r="AD114" s="26"/>
      <c r="AE114" s="26"/>
      <c r="AF114" s="31"/>
      <c r="AG114" s="26"/>
      <c r="AH114" s="26"/>
      <c r="AI114" s="26"/>
      <c r="AJ114" s="26"/>
      <c r="AK114" s="26"/>
      <c r="AL114" s="26"/>
      <c r="AM114" s="26"/>
      <c r="AN114" s="26"/>
      <c r="AO114" s="26"/>
    </row>
    <row r="115" spans="1:41" s="27" customFormat="1" ht="17.25" customHeight="1">
      <c r="A115" s="28"/>
      <c r="G115" s="28"/>
      <c r="L115" s="28"/>
      <c r="M115" s="28"/>
      <c r="S115" s="28"/>
      <c r="W115" s="26"/>
      <c r="X115" s="26"/>
      <c r="Y115" s="26"/>
      <c r="Z115" s="26"/>
      <c r="AA115" s="26"/>
      <c r="AB115" s="26"/>
      <c r="AC115" s="26"/>
      <c r="AD115" s="26"/>
      <c r="AE115" s="26"/>
      <c r="AF115" s="31"/>
      <c r="AG115" s="26"/>
      <c r="AH115" s="26"/>
      <c r="AI115" s="26"/>
      <c r="AJ115" s="26"/>
      <c r="AK115" s="26"/>
      <c r="AL115" s="26"/>
      <c r="AM115" s="26"/>
      <c r="AN115" s="26"/>
      <c r="AO115" s="26"/>
    </row>
  </sheetData>
  <sheetProtection/>
  <printOptions/>
  <pageMargins left="0.5" right="0.25" top="0.5" bottom="0.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03"/>
  <sheetViews>
    <sheetView zoomScale="76" zoomScaleNormal="76" workbookViewId="0" topLeftCell="A1">
      <selection activeCell="B3" sqref="B3"/>
    </sheetView>
  </sheetViews>
  <sheetFormatPr defaultColWidth="9.140625" defaultRowHeight="13.5" customHeight="1"/>
  <cols>
    <col min="1" max="1" width="5.7109375" style="20" customWidth="1"/>
    <col min="2" max="2" width="19.8515625" style="7" bestFit="1" customWidth="1"/>
    <col min="3" max="5" width="6.7109375" style="8" customWidth="1"/>
    <col min="6" max="6" width="5.7109375" style="20" customWidth="1"/>
    <col min="7" max="7" width="4.57421875" style="7" bestFit="1" customWidth="1"/>
    <col min="8" max="8" width="5.7109375" style="20" customWidth="1"/>
    <col min="9" max="9" width="19.8515625" style="7" bestFit="1" customWidth="1"/>
    <col min="10" max="12" width="6.7109375" style="8" customWidth="1"/>
    <col min="13" max="13" width="5.7109375" style="5" customWidth="1"/>
    <col min="14" max="14" width="19.8515625" style="5" bestFit="1" customWidth="1"/>
    <col min="15" max="15" width="5.7109375" style="5" customWidth="1"/>
    <col min="16" max="16" width="19.8515625" style="5" bestFit="1" customWidth="1"/>
    <col min="17" max="17" width="6.421875" style="5" customWidth="1"/>
    <col min="18" max="18" width="5.7109375" style="5" customWidth="1"/>
    <col min="19" max="19" width="19.8515625" style="5" bestFit="1" customWidth="1"/>
    <col min="20" max="20" width="6.421875" style="5" customWidth="1"/>
    <col min="21" max="16384" width="9.140625" style="5" customWidth="1"/>
  </cols>
  <sheetData>
    <row r="1" spans="1:12" s="1" customFormat="1" ht="18">
      <c r="A1" s="16" t="s">
        <v>99</v>
      </c>
      <c r="B1" s="17"/>
      <c r="C1" s="2"/>
      <c r="D1" s="2"/>
      <c r="E1" s="2"/>
      <c r="F1" s="20"/>
      <c r="G1" s="17"/>
      <c r="H1" s="16"/>
      <c r="I1" s="17"/>
      <c r="J1" s="2"/>
      <c r="K1" s="2"/>
      <c r="L1" s="2"/>
    </row>
    <row r="2" spans="1:12" s="1" customFormat="1" ht="18">
      <c r="A2" s="16"/>
      <c r="B2" s="17"/>
      <c r="C2" s="2"/>
      <c r="D2" s="2"/>
      <c r="E2" s="2"/>
      <c r="F2" s="20"/>
      <c r="G2" s="17"/>
      <c r="H2" s="16"/>
      <c r="I2" s="17"/>
      <c r="J2" s="27"/>
      <c r="K2" s="27"/>
      <c r="L2" s="27">
        <v>1</v>
      </c>
    </row>
    <row r="3" spans="1:12" s="9" customFormat="1" ht="18" customHeight="1">
      <c r="A3" s="21" t="s">
        <v>12</v>
      </c>
      <c r="B3" s="10" t="str">
        <f>'Teams scoreboard'!A2</f>
        <v>Sidney Stramel</v>
      </c>
      <c r="C3" s="14">
        <f>'Teams scoreboard'!B2</f>
        <v>82</v>
      </c>
      <c r="D3" s="14">
        <f>'Teams scoreboard'!C2</f>
        <v>76</v>
      </c>
      <c r="E3" s="14">
        <f>'Teams scoreboard'!D2</f>
        <v>158</v>
      </c>
      <c r="F3" s="18"/>
      <c r="G3" s="14">
        <v>1</v>
      </c>
      <c r="H3" s="87" t="s">
        <v>88</v>
      </c>
      <c r="I3" s="10" t="s">
        <v>124</v>
      </c>
      <c r="J3" s="14">
        <v>71</v>
      </c>
      <c r="K3" s="14">
        <v>66</v>
      </c>
      <c r="L3" s="14">
        <v>137</v>
      </c>
    </row>
    <row r="4" spans="1:12" ht="18" customHeight="1">
      <c r="A4" s="21" t="s">
        <v>12</v>
      </c>
      <c r="B4" s="10" t="str">
        <f>'Teams scoreboard'!A3</f>
        <v>Angela Inocian</v>
      </c>
      <c r="C4" s="14">
        <f>'Teams scoreboard'!B3</f>
        <v>82</v>
      </c>
      <c r="D4" s="14">
        <f>'Teams scoreboard'!C3</f>
        <v>84</v>
      </c>
      <c r="E4" s="14">
        <f>'Teams scoreboard'!D3</f>
        <v>166</v>
      </c>
      <c r="G4" s="14">
        <v>2</v>
      </c>
      <c r="H4" s="81" t="s">
        <v>69</v>
      </c>
      <c r="I4" s="10" t="s">
        <v>45</v>
      </c>
      <c r="J4" s="14">
        <v>74</v>
      </c>
      <c r="K4" s="14">
        <v>71</v>
      </c>
      <c r="L4" s="14">
        <v>145</v>
      </c>
    </row>
    <row r="5" spans="1:12" ht="18" customHeight="1">
      <c r="A5" s="21" t="s">
        <v>12</v>
      </c>
      <c r="B5" s="10" t="str">
        <f>'Teams scoreboard'!A4</f>
        <v>Natalie Quintana</v>
      </c>
      <c r="C5" s="14">
        <f>'Teams scoreboard'!B4</f>
        <v>85</v>
      </c>
      <c r="D5" s="14">
        <f>'Teams scoreboard'!C4</f>
        <v>87</v>
      </c>
      <c r="E5" s="14">
        <f>'Teams scoreboard'!D4</f>
        <v>172</v>
      </c>
      <c r="G5" s="14">
        <v>3</v>
      </c>
      <c r="H5" s="78" t="s">
        <v>50</v>
      </c>
      <c r="I5" s="15" t="s">
        <v>34</v>
      </c>
      <c r="J5" s="14">
        <v>72</v>
      </c>
      <c r="K5" s="14">
        <v>73</v>
      </c>
      <c r="L5" s="14">
        <v>145</v>
      </c>
    </row>
    <row r="6" spans="1:12" ht="18" customHeight="1">
      <c r="A6" s="21" t="s">
        <v>12</v>
      </c>
      <c r="B6" s="10" t="str">
        <f>'Teams scoreboard'!A5</f>
        <v>Anika Trehan</v>
      </c>
      <c r="C6" s="14">
        <f>'Teams scoreboard'!B5</f>
        <v>79</v>
      </c>
      <c r="D6" s="14">
        <f>'Teams scoreboard'!C5</f>
        <v>82</v>
      </c>
      <c r="E6" s="14">
        <f>'Teams scoreboard'!D5</f>
        <v>161</v>
      </c>
      <c r="G6" s="14">
        <v>4</v>
      </c>
      <c r="H6" s="82" t="s">
        <v>49</v>
      </c>
      <c r="I6" s="10" t="s">
        <v>144</v>
      </c>
      <c r="J6" s="14">
        <v>72</v>
      </c>
      <c r="K6" s="14">
        <v>75</v>
      </c>
      <c r="L6" s="14">
        <v>147</v>
      </c>
    </row>
    <row r="7" spans="1:12" ht="18" customHeight="1">
      <c r="A7" s="21" t="s">
        <v>12</v>
      </c>
      <c r="B7" s="10" t="str">
        <f>'Teams scoreboard'!A6</f>
        <v>Danielle Dimafelix</v>
      </c>
      <c r="C7" s="14">
        <f>'Teams scoreboard'!B6</f>
        <v>78</v>
      </c>
      <c r="D7" s="14">
        <f>'Teams scoreboard'!C6</f>
        <v>90</v>
      </c>
      <c r="E7" s="14">
        <f>'Teams scoreboard'!D6</f>
        <v>168</v>
      </c>
      <c r="G7" s="14">
        <v>5</v>
      </c>
      <c r="H7" s="82" t="s">
        <v>50</v>
      </c>
      <c r="I7" s="15" t="s">
        <v>139</v>
      </c>
      <c r="J7" s="14">
        <v>78</v>
      </c>
      <c r="K7" s="14">
        <v>70</v>
      </c>
      <c r="L7" s="14">
        <v>148</v>
      </c>
    </row>
    <row r="8" spans="1:12" ht="18" customHeight="1">
      <c r="A8" s="10" t="s">
        <v>12</v>
      </c>
      <c r="B8" s="10" t="str">
        <f>'Teams scoreboard'!G65</f>
        <v>Lauren Nguyenphu</v>
      </c>
      <c r="C8" s="14">
        <f>'Teams scoreboard'!H65</f>
        <v>83</v>
      </c>
      <c r="D8" s="14">
        <f>'Teams scoreboard'!I65</f>
        <v>85</v>
      </c>
      <c r="E8" s="14">
        <f>'Teams scoreboard'!J65</f>
        <v>168</v>
      </c>
      <c r="F8" s="5"/>
      <c r="G8" s="14">
        <v>6</v>
      </c>
      <c r="H8" s="82" t="s">
        <v>11</v>
      </c>
      <c r="I8" s="10" t="s">
        <v>78</v>
      </c>
      <c r="J8" s="14">
        <v>77</v>
      </c>
      <c r="K8" s="14">
        <v>72</v>
      </c>
      <c r="L8" s="14">
        <v>149</v>
      </c>
    </row>
    <row r="9" spans="1:12" ht="18" customHeight="1">
      <c r="A9" s="33" t="s">
        <v>25</v>
      </c>
      <c r="B9" s="55" t="str">
        <f>'Teams scoreboard'!G2</f>
        <v>Brooke Morales</v>
      </c>
      <c r="C9" s="57">
        <f>'Teams scoreboard'!H2</f>
        <v>75</v>
      </c>
      <c r="D9" s="57">
        <f>'Teams scoreboard'!I2</f>
        <v>81</v>
      </c>
      <c r="E9" s="57">
        <f>'Teams scoreboard'!J2</f>
        <v>156</v>
      </c>
      <c r="F9" s="5"/>
      <c r="G9" s="14">
        <v>7</v>
      </c>
      <c r="H9" s="82" t="s">
        <v>50</v>
      </c>
      <c r="I9" s="55" t="s">
        <v>33</v>
      </c>
      <c r="J9" s="14">
        <v>76</v>
      </c>
      <c r="K9" s="14">
        <v>74</v>
      </c>
      <c r="L9" s="14">
        <v>150</v>
      </c>
    </row>
    <row r="10" spans="1:12" ht="18" customHeight="1">
      <c r="A10" s="33" t="s">
        <v>25</v>
      </c>
      <c r="B10" s="55" t="str">
        <f>'Teams scoreboard'!G3</f>
        <v>Krissy Fowler</v>
      </c>
      <c r="C10" s="57">
        <f>'Teams scoreboard'!H3</f>
        <v>85</v>
      </c>
      <c r="D10" s="57">
        <f>'Teams scoreboard'!I3</f>
        <v>83</v>
      </c>
      <c r="E10" s="57">
        <f>'Teams scoreboard'!J3</f>
        <v>168</v>
      </c>
      <c r="F10" s="5"/>
      <c r="G10" s="14">
        <v>8</v>
      </c>
      <c r="H10" s="82" t="s">
        <v>11</v>
      </c>
      <c r="I10" s="55" t="s">
        <v>7</v>
      </c>
      <c r="J10" s="14">
        <v>75</v>
      </c>
      <c r="K10" s="14">
        <v>75</v>
      </c>
      <c r="L10" s="14">
        <v>150</v>
      </c>
    </row>
    <row r="11" spans="1:12" ht="18" customHeight="1">
      <c r="A11" s="33" t="s">
        <v>25</v>
      </c>
      <c r="B11" s="55" t="str">
        <f>'Teams scoreboard'!G4</f>
        <v>Ellie Rippee</v>
      </c>
      <c r="C11" s="57">
        <f>'Teams scoreboard'!H4</f>
        <v>85</v>
      </c>
      <c r="D11" s="57">
        <f>'Teams scoreboard'!I4</f>
        <v>80</v>
      </c>
      <c r="E11" s="57">
        <f>'Teams scoreboard'!J4</f>
        <v>165</v>
      </c>
      <c r="F11" s="5"/>
      <c r="G11" s="14">
        <v>9</v>
      </c>
      <c r="H11" s="82" t="s">
        <v>88</v>
      </c>
      <c r="I11" s="55" t="s">
        <v>127</v>
      </c>
      <c r="J11" s="14">
        <v>76</v>
      </c>
      <c r="K11" s="14">
        <v>74</v>
      </c>
      <c r="L11" s="14">
        <v>150</v>
      </c>
    </row>
    <row r="12" spans="1:12" ht="18" customHeight="1">
      <c r="A12" s="33" t="s">
        <v>25</v>
      </c>
      <c r="B12" s="55" t="str">
        <f>'Teams scoreboard'!G5</f>
        <v>Molly Murray</v>
      </c>
      <c r="C12" s="57">
        <f>'Teams scoreboard'!H5</f>
        <v>86</v>
      </c>
      <c r="D12" s="57">
        <f>'Teams scoreboard'!I5</f>
        <v>81</v>
      </c>
      <c r="E12" s="57">
        <f>'Teams scoreboard'!J5</f>
        <v>167</v>
      </c>
      <c r="F12" s="5"/>
      <c r="G12" s="14">
        <v>10</v>
      </c>
      <c r="H12" s="82" t="s">
        <v>94</v>
      </c>
      <c r="I12" s="55" t="s">
        <v>101</v>
      </c>
      <c r="J12" s="14">
        <v>73</v>
      </c>
      <c r="K12" s="14">
        <v>78</v>
      </c>
      <c r="L12" s="14">
        <v>151</v>
      </c>
    </row>
    <row r="13" spans="1:12" ht="18" customHeight="1">
      <c r="A13" s="33" t="s">
        <v>25</v>
      </c>
      <c r="B13" s="55" t="str">
        <f>'Teams scoreboard'!G6</f>
        <v>Avery Brott</v>
      </c>
      <c r="C13" s="57">
        <f>'Teams scoreboard'!H6</f>
        <v>94</v>
      </c>
      <c r="D13" s="57">
        <f>'Teams scoreboard'!I6</f>
        <v>86</v>
      </c>
      <c r="E13" s="57">
        <f>'Teams scoreboard'!J6</f>
        <v>180</v>
      </c>
      <c r="F13" s="5"/>
      <c r="G13" s="14">
        <v>11</v>
      </c>
      <c r="H13" s="21" t="s">
        <v>48</v>
      </c>
      <c r="I13" s="10" t="s">
        <v>16</v>
      </c>
      <c r="J13" s="14">
        <v>76</v>
      </c>
      <c r="K13" s="14">
        <v>76</v>
      </c>
      <c r="L13" s="14">
        <v>152</v>
      </c>
    </row>
    <row r="14" spans="1:12" ht="18" customHeight="1">
      <c r="A14" s="21" t="s">
        <v>10</v>
      </c>
      <c r="B14" s="10" t="str">
        <f>'Teams scoreboard'!A9</f>
        <v>Stephanie Lee</v>
      </c>
      <c r="C14" s="14">
        <f>'Teams scoreboard'!B9</f>
        <v>81</v>
      </c>
      <c r="D14" s="14">
        <f>'Teams scoreboard'!C9</f>
        <v>75</v>
      </c>
      <c r="E14" s="14">
        <f>'Teams scoreboard'!D9</f>
        <v>156</v>
      </c>
      <c r="F14" s="5"/>
      <c r="G14" s="14">
        <v>12</v>
      </c>
      <c r="H14" s="21" t="s">
        <v>10</v>
      </c>
      <c r="I14" s="10" t="s">
        <v>9</v>
      </c>
      <c r="J14" s="14">
        <v>75</v>
      </c>
      <c r="K14" s="14">
        <v>78</v>
      </c>
      <c r="L14" s="14">
        <v>153</v>
      </c>
    </row>
    <row r="15" spans="1:12" ht="18" customHeight="1">
      <c r="A15" s="21" t="s">
        <v>10</v>
      </c>
      <c r="B15" s="10" t="str">
        <f>'Teams scoreboard'!A10</f>
        <v>Michelle Zhou</v>
      </c>
      <c r="C15" s="14">
        <f>'Teams scoreboard'!B10</f>
        <v>75</v>
      </c>
      <c r="D15" s="14">
        <f>'Teams scoreboard'!C10</f>
        <v>78</v>
      </c>
      <c r="E15" s="14">
        <f>'Teams scoreboard'!D10</f>
        <v>153</v>
      </c>
      <c r="F15" s="5"/>
      <c r="G15" s="14">
        <v>13</v>
      </c>
      <c r="H15" s="21" t="s">
        <v>50</v>
      </c>
      <c r="I15" s="10" t="s">
        <v>35</v>
      </c>
      <c r="J15" s="14">
        <v>82</v>
      </c>
      <c r="K15" s="14">
        <v>71</v>
      </c>
      <c r="L15" s="14">
        <v>153</v>
      </c>
    </row>
    <row r="16" spans="1:12" ht="18" customHeight="1">
      <c r="A16" s="21" t="s">
        <v>10</v>
      </c>
      <c r="B16" s="10" t="str">
        <f>'Teams scoreboard'!A11</f>
        <v>Riley McDole</v>
      </c>
      <c r="C16" s="14">
        <f>'Teams scoreboard'!B11</f>
        <v>79</v>
      </c>
      <c r="D16" s="14">
        <f>'Teams scoreboard'!C11</f>
        <v>78</v>
      </c>
      <c r="E16" s="14">
        <f>'Teams scoreboard'!D11</f>
        <v>157</v>
      </c>
      <c r="F16" s="5"/>
      <c r="G16" s="14">
        <v>14</v>
      </c>
      <c r="H16" s="21" t="s">
        <v>92</v>
      </c>
      <c r="I16" s="10" t="s">
        <v>74</v>
      </c>
      <c r="J16" s="14">
        <v>78</v>
      </c>
      <c r="K16" s="14">
        <v>77</v>
      </c>
      <c r="L16" s="14">
        <v>155</v>
      </c>
    </row>
    <row r="17" spans="1:12" ht="18" customHeight="1">
      <c r="A17" s="21" t="s">
        <v>10</v>
      </c>
      <c r="B17" s="10" t="str">
        <f>'Teams scoreboard'!A12</f>
        <v>Emma Costa</v>
      </c>
      <c r="C17" s="14">
        <f>'Teams scoreboard'!B12</f>
        <v>86</v>
      </c>
      <c r="D17" s="14">
        <f>'Teams scoreboard'!C12</f>
        <v>81</v>
      </c>
      <c r="E17" s="14">
        <f>'Teams scoreboard'!D12</f>
        <v>167</v>
      </c>
      <c r="F17" s="5"/>
      <c r="G17" s="14">
        <v>15</v>
      </c>
      <c r="H17" s="21" t="s">
        <v>92</v>
      </c>
      <c r="I17" s="10" t="s">
        <v>73</v>
      </c>
      <c r="J17" s="14">
        <v>79</v>
      </c>
      <c r="K17" s="14">
        <v>76</v>
      </c>
      <c r="L17" s="14">
        <v>155</v>
      </c>
    </row>
    <row r="18" spans="1:12" ht="18" customHeight="1">
      <c r="A18" s="21" t="s">
        <v>10</v>
      </c>
      <c r="B18" s="10" t="str">
        <f>'Teams scoreboard'!A13</f>
        <v>MaKayla Tyrrell</v>
      </c>
      <c r="C18" s="14">
        <f>'Teams scoreboard'!B13</f>
        <v>81</v>
      </c>
      <c r="D18" s="14">
        <f>'Teams scoreboard'!C13</f>
        <v>81</v>
      </c>
      <c r="E18" s="14">
        <f>'Teams scoreboard'!D13</f>
        <v>162</v>
      </c>
      <c r="F18" s="5"/>
      <c r="G18" s="14">
        <v>16</v>
      </c>
      <c r="H18" s="21" t="s">
        <v>89</v>
      </c>
      <c r="I18" s="10" t="s">
        <v>13</v>
      </c>
      <c r="J18" s="14">
        <v>83</v>
      </c>
      <c r="K18" s="14">
        <v>72</v>
      </c>
      <c r="L18" s="14">
        <v>155</v>
      </c>
    </row>
    <row r="19" spans="1:12" ht="18" customHeight="1">
      <c r="A19" s="33" t="s">
        <v>10</v>
      </c>
      <c r="B19" s="10" t="str">
        <f>'Teams scoreboard'!G66</f>
        <v>Morgan Becker</v>
      </c>
      <c r="C19" s="14">
        <f>'Teams scoreboard'!H66</f>
        <v>87</v>
      </c>
      <c r="D19" s="14">
        <f>'Teams scoreboard'!I66</f>
        <v>77</v>
      </c>
      <c r="E19" s="14">
        <f>'Teams scoreboard'!J66</f>
        <v>164</v>
      </c>
      <c r="F19" s="5"/>
      <c r="G19" s="14">
        <v>17</v>
      </c>
      <c r="H19" s="21" t="s">
        <v>11</v>
      </c>
      <c r="I19" s="10" t="s">
        <v>79</v>
      </c>
      <c r="J19" s="14">
        <v>79</v>
      </c>
      <c r="K19" s="14">
        <v>76</v>
      </c>
      <c r="L19" s="14">
        <v>155</v>
      </c>
    </row>
    <row r="20" spans="1:12" ht="18" customHeight="1">
      <c r="A20" s="21" t="s">
        <v>93</v>
      </c>
      <c r="B20" s="10" t="str">
        <f>'Teams scoreboard'!G9</f>
        <v>Trinity Le</v>
      </c>
      <c r="C20" s="14">
        <f>'Teams scoreboard'!H9</f>
        <v>92</v>
      </c>
      <c r="D20" s="14">
        <f>'Teams scoreboard'!I9</f>
        <v>85</v>
      </c>
      <c r="E20" s="14">
        <f>'Teams scoreboard'!J9</f>
        <v>177</v>
      </c>
      <c r="F20" s="5"/>
      <c r="G20" s="14">
        <v>18</v>
      </c>
      <c r="H20" s="21" t="s">
        <v>25</v>
      </c>
      <c r="I20" s="10" t="s">
        <v>22</v>
      </c>
      <c r="J20" s="14">
        <v>75</v>
      </c>
      <c r="K20" s="14">
        <v>81</v>
      </c>
      <c r="L20" s="14">
        <v>156</v>
      </c>
    </row>
    <row r="21" spans="1:12" ht="18" customHeight="1">
      <c r="A21" s="21" t="s">
        <v>93</v>
      </c>
      <c r="B21" s="10" t="str">
        <f>'Teams scoreboard'!G10</f>
        <v>Sydney D'Avella</v>
      </c>
      <c r="C21" s="14">
        <f>'Teams scoreboard'!H10</f>
        <v>96</v>
      </c>
      <c r="D21" s="14">
        <f>'Teams scoreboard'!I10</f>
        <v>93</v>
      </c>
      <c r="E21" s="14">
        <f>'Teams scoreboard'!J10</f>
        <v>189</v>
      </c>
      <c r="F21" s="5"/>
      <c r="G21" s="14">
        <v>19</v>
      </c>
      <c r="H21" s="21" t="s">
        <v>10</v>
      </c>
      <c r="I21" s="10" t="s">
        <v>6</v>
      </c>
      <c r="J21" s="14">
        <v>81</v>
      </c>
      <c r="K21" s="14">
        <v>75</v>
      </c>
      <c r="L21" s="14">
        <v>156</v>
      </c>
    </row>
    <row r="22" spans="1:12" ht="18" customHeight="1">
      <c r="A22" s="21" t="s">
        <v>93</v>
      </c>
      <c r="B22" s="10" t="str">
        <f>'Teams scoreboard'!G11</f>
        <v>Catherine Singletary</v>
      </c>
      <c r="C22" s="14">
        <f>'Teams scoreboard'!H11</f>
        <v>91</v>
      </c>
      <c r="D22" s="14">
        <f>'Teams scoreboard'!I11</f>
        <v>89</v>
      </c>
      <c r="E22" s="14">
        <f>'Teams scoreboard'!J11</f>
        <v>180</v>
      </c>
      <c r="F22" s="5"/>
      <c r="G22" s="14">
        <v>20</v>
      </c>
      <c r="H22" s="21" t="s">
        <v>96</v>
      </c>
      <c r="I22" s="10" t="s">
        <v>109</v>
      </c>
      <c r="J22" s="14">
        <v>82</v>
      </c>
      <c r="K22" s="14">
        <v>74</v>
      </c>
      <c r="L22" s="14">
        <v>156</v>
      </c>
    </row>
    <row r="23" spans="1:12" ht="18" customHeight="1">
      <c r="A23" s="21" t="s">
        <v>93</v>
      </c>
      <c r="B23" s="10" t="str">
        <f>'Teams scoreboard'!G12</f>
        <v>Lauren Waltzer</v>
      </c>
      <c r="C23" s="14">
        <f>'Teams scoreboard'!H12</f>
        <v>93</v>
      </c>
      <c r="D23" s="14">
        <f>'Teams scoreboard'!I12</f>
        <v>91</v>
      </c>
      <c r="E23" s="14">
        <f>'Teams scoreboard'!J12</f>
        <v>184</v>
      </c>
      <c r="F23" s="5"/>
      <c r="G23" s="14">
        <v>21</v>
      </c>
      <c r="H23" s="21" t="s">
        <v>11</v>
      </c>
      <c r="I23" s="15" t="s">
        <v>32</v>
      </c>
      <c r="J23" s="14">
        <v>79</v>
      </c>
      <c r="K23" s="14">
        <v>77</v>
      </c>
      <c r="L23" s="14">
        <v>156</v>
      </c>
    </row>
    <row r="24" spans="1:12" ht="18" customHeight="1">
      <c r="A24" s="21" t="s">
        <v>93</v>
      </c>
      <c r="B24" s="10" t="str">
        <f>'Teams scoreboard'!G13</f>
        <v>Izzy Valenzuela</v>
      </c>
      <c r="C24" s="14">
        <f>'Teams scoreboard'!H13</f>
        <v>101</v>
      </c>
      <c r="D24" s="14">
        <f>'Teams scoreboard'!I13</f>
        <v>105</v>
      </c>
      <c r="E24" s="14">
        <f>'Teams scoreboard'!J13</f>
        <v>206</v>
      </c>
      <c r="F24" s="5"/>
      <c r="G24" s="14">
        <v>22</v>
      </c>
      <c r="H24" s="21" t="s">
        <v>88</v>
      </c>
      <c r="I24" s="58" t="s">
        <v>125</v>
      </c>
      <c r="J24" s="32">
        <v>82</v>
      </c>
      <c r="K24" s="32">
        <v>74</v>
      </c>
      <c r="L24" s="32">
        <v>156</v>
      </c>
    </row>
    <row r="25" spans="1:12" ht="18" customHeight="1">
      <c r="A25" s="21" t="s">
        <v>91</v>
      </c>
      <c r="B25" s="58" t="str">
        <f>'Teams scoreboard'!A16</f>
        <v>Amelia Guo</v>
      </c>
      <c r="C25" s="32">
        <f>'Teams scoreboard'!B16</f>
        <v>81</v>
      </c>
      <c r="D25" s="32">
        <f>'Teams scoreboard'!C16</f>
        <v>76</v>
      </c>
      <c r="E25" s="32">
        <f>'Teams scoreboard'!D16</f>
        <v>157</v>
      </c>
      <c r="F25" s="5"/>
      <c r="G25" s="14">
        <v>23</v>
      </c>
      <c r="H25" s="21" t="s">
        <v>88</v>
      </c>
      <c r="I25" s="58" t="s">
        <v>126</v>
      </c>
      <c r="J25" s="32">
        <v>82</v>
      </c>
      <c r="K25" s="32">
        <v>74</v>
      </c>
      <c r="L25" s="32">
        <v>156</v>
      </c>
    </row>
    <row r="26" spans="1:12" ht="18" customHeight="1">
      <c r="A26" s="21" t="s">
        <v>91</v>
      </c>
      <c r="B26" s="58" t="str">
        <f>'Teams scoreboard'!A17</f>
        <v>Lexie Manriquez</v>
      </c>
      <c r="C26" s="32">
        <f>'Teams scoreboard'!B17</f>
        <v>101</v>
      </c>
      <c r="D26" s="32">
        <f>'Teams scoreboard'!C17</f>
        <v>95</v>
      </c>
      <c r="E26" s="32">
        <f>'Teams scoreboard'!D17</f>
        <v>196</v>
      </c>
      <c r="F26" s="5"/>
      <c r="G26" s="14">
        <v>24</v>
      </c>
      <c r="H26" s="21" t="s">
        <v>10</v>
      </c>
      <c r="I26" s="10" t="s">
        <v>17</v>
      </c>
      <c r="J26" s="32">
        <v>79</v>
      </c>
      <c r="K26" s="32">
        <v>78</v>
      </c>
      <c r="L26" s="32">
        <v>157</v>
      </c>
    </row>
    <row r="27" spans="1:12" ht="18" customHeight="1">
      <c r="A27" s="21" t="s">
        <v>91</v>
      </c>
      <c r="B27" s="58" t="str">
        <f>'Teams scoreboard'!A18</f>
        <v>Julia Webb</v>
      </c>
      <c r="C27" s="32">
        <f>'Teams scoreboard'!B18</f>
        <v>89</v>
      </c>
      <c r="D27" s="32">
        <f>'Teams scoreboard'!C18</f>
        <v>92</v>
      </c>
      <c r="E27" s="32">
        <f>'Teams scoreboard'!D18</f>
        <v>181</v>
      </c>
      <c r="F27" s="5"/>
      <c r="G27" s="14">
        <v>25</v>
      </c>
      <c r="H27" s="21" t="s">
        <v>91</v>
      </c>
      <c r="I27" s="15" t="s">
        <v>81</v>
      </c>
      <c r="J27" s="32">
        <v>81</v>
      </c>
      <c r="K27" s="32">
        <v>76</v>
      </c>
      <c r="L27" s="32">
        <v>157</v>
      </c>
    </row>
    <row r="28" spans="1:12" ht="18" customHeight="1">
      <c r="A28" s="21" t="s">
        <v>91</v>
      </c>
      <c r="B28" s="58" t="str">
        <f>'Teams scoreboard'!A19</f>
        <v>Izabelle Ballin</v>
      </c>
      <c r="C28" s="32">
        <f>'Teams scoreboard'!B19</f>
        <v>101</v>
      </c>
      <c r="D28" s="32">
        <f>'Teams scoreboard'!C19</f>
        <v>95</v>
      </c>
      <c r="E28" s="32">
        <f>'Teams scoreboard'!D19</f>
        <v>196</v>
      </c>
      <c r="F28" s="5"/>
      <c r="G28" s="14">
        <v>26</v>
      </c>
      <c r="H28" s="21" t="s">
        <v>88</v>
      </c>
      <c r="I28" s="10" t="s">
        <v>128</v>
      </c>
      <c r="J28" s="32">
        <v>78</v>
      </c>
      <c r="K28" s="32">
        <v>79</v>
      </c>
      <c r="L28" s="32">
        <v>157</v>
      </c>
    </row>
    <row r="29" spans="1:12" ht="18" customHeight="1">
      <c r="A29" s="21" t="s">
        <v>91</v>
      </c>
      <c r="B29" s="58" t="str">
        <f>'Teams scoreboard'!A20</f>
        <v>Bryanna Banda</v>
      </c>
      <c r="C29" s="32">
        <f>'Teams scoreboard'!B20</f>
        <v>99</v>
      </c>
      <c r="D29" s="32">
        <f>'Teams scoreboard'!C20</f>
        <v>93</v>
      </c>
      <c r="E29" s="32">
        <f>'Teams scoreboard'!D20</f>
        <v>192</v>
      </c>
      <c r="F29" s="5"/>
      <c r="G29" s="14">
        <v>27</v>
      </c>
      <c r="H29" s="21" t="s">
        <v>12</v>
      </c>
      <c r="I29" s="15" t="s">
        <v>36</v>
      </c>
      <c r="J29" s="14">
        <v>82</v>
      </c>
      <c r="K29" s="14">
        <v>76</v>
      </c>
      <c r="L29" s="14">
        <v>158</v>
      </c>
    </row>
    <row r="30" spans="1:12" ht="18" customHeight="1">
      <c r="A30" s="21" t="s">
        <v>92</v>
      </c>
      <c r="B30" s="10" t="str">
        <f>'Teams scoreboard'!G16</f>
        <v>Lauren Rios</v>
      </c>
      <c r="C30" s="14">
        <f>'Teams scoreboard'!H16</f>
        <v>82</v>
      </c>
      <c r="D30" s="14">
        <f>'Teams scoreboard'!I16</f>
        <v>77</v>
      </c>
      <c r="E30" s="14">
        <f>'Teams scoreboard'!J16</f>
        <v>159</v>
      </c>
      <c r="F30" s="5"/>
      <c r="G30" s="14">
        <v>28</v>
      </c>
      <c r="H30" s="21" t="s">
        <v>92</v>
      </c>
      <c r="I30" s="10" t="s">
        <v>76</v>
      </c>
      <c r="J30" s="14">
        <v>81</v>
      </c>
      <c r="K30" s="14">
        <v>77</v>
      </c>
      <c r="L30" s="14">
        <v>158</v>
      </c>
    </row>
    <row r="31" spans="1:12" ht="18" customHeight="1">
      <c r="A31" s="21" t="s">
        <v>92</v>
      </c>
      <c r="B31" s="10" t="str">
        <f>'Teams scoreboard'!G17</f>
        <v>Mia Gaboriau</v>
      </c>
      <c r="C31" s="14">
        <f>'Teams scoreboard'!H17</f>
        <v>78</v>
      </c>
      <c r="D31" s="14">
        <f>'Teams scoreboard'!I17</f>
        <v>77</v>
      </c>
      <c r="E31" s="14">
        <f>'Teams scoreboard'!J17</f>
        <v>155</v>
      </c>
      <c r="F31" s="5"/>
      <c r="G31" s="14">
        <v>29</v>
      </c>
      <c r="H31" s="21" t="s">
        <v>89</v>
      </c>
      <c r="I31" s="10" t="s">
        <v>135</v>
      </c>
      <c r="J31" s="14">
        <v>79</v>
      </c>
      <c r="K31" s="14">
        <v>79</v>
      </c>
      <c r="L31" s="14">
        <v>158</v>
      </c>
    </row>
    <row r="32" spans="1:12" ht="18" customHeight="1">
      <c r="A32" s="21" t="s">
        <v>92</v>
      </c>
      <c r="B32" s="10" t="str">
        <f>'Teams scoreboard'!G18</f>
        <v>Jamie Welsh</v>
      </c>
      <c r="C32" s="14">
        <f>'Teams scoreboard'!H18</f>
        <v>81</v>
      </c>
      <c r="D32" s="14">
        <f>'Teams scoreboard'!I18</f>
        <v>77</v>
      </c>
      <c r="E32" s="14">
        <f>'Teams scoreboard'!J18</f>
        <v>158</v>
      </c>
      <c r="F32" s="5"/>
      <c r="G32" s="14">
        <v>30</v>
      </c>
      <c r="H32" s="15" t="s">
        <v>90</v>
      </c>
      <c r="I32" s="15" t="s">
        <v>131</v>
      </c>
      <c r="J32" s="14">
        <v>78</v>
      </c>
      <c r="K32" s="14">
        <v>80</v>
      </c>
      <c r="L32" s="14">
        <v>158</v>
      </c>
    </row>
    <row r="33" spans="1:12" ht="18" customHeight="1">
      <c r="A33" s="21" t="s">
        <v>92</v>
      </c>
      <c r="B33" s="10" t="str">
        <f>'Teams scoreboard'!G19</f>
        <v>Miyoko Tan</v>
      </c>
      <c r="C33" s="14">
        <f>'Teams scoreboard'!H19</f>
        <v>84</v>
      </c>
      <c r="D33" s="14">
        <f>'Teams scoreboard'!I19</f>
        <v>81</v>
      </c>
      <c r="E33" s="14">
        <f>'Teams scoreboard'!J19</f>
        <v>165</v>
      </c>
      <c r="F33" s="5"/>
      <c r="G33" s="14">
        <v>31</v>
      </c>
      <c r="H33" s="21" t="s">
        <v>92</v>
      </c>
      <c r="I33" s="10" t="s">
        <v>75</v>
      </c>
      <c r="J33" s="14">
        <v>82</v>
      </c>
      <c r="K33" s="14">
        <v>77</v>
      </c>
      <c r="L33" s="14">
        <v>159</v>
      </c>
    </row>
    <row r="34" spans="1:12" ht="18" customHeight="1">
      <c r="A34" s="21" t="s">
        <v>92</v>
      </c>
      <c r="B34" s="10" t="str">
        <f>'Teams scoreboard'!G20</f>
        <v>Chelsea Romas</v>
      </c>
      <c r="C34" s="14">
        <f>'Teams scoreboard'!H20</f>
        <v>79</v>
      </c>
      <c r="D34" s="14">
        <f>'Teams scoreboard'!I20</f>
        <v>76</v>
      </c>
      <c r="E34" s="14">
        <f>'Teams scoreboard'!J20</f>
        <v>155</v>
      </c>
      <c r="F34" s="5"/>
      <c r="G34" s="14">
        <v>32</v>
      </c>
      <c r="H34" s="21" t="s">
        <v>69</v>
      </c>
      <c r="I34" s="10" t="s">
        <v>47</v>
      </c>
      <c r="J34" s="14">
        <v>83</v>
      </c>
      <c r="K34" s="14">
        <v>77</v>
      </c>
      <c r="L34" s="14">
        <v>160</v>
      </c>
    </row>
    <row r="35" spans="1:12" ht="18" customHeight="1">
      <c r="A35" s="21" t="s">
        <v>98</v>
      </c>
      <c r="B35" s="10" t="str">
        <f>'Teams scoreboard'!G67</f>
        <v>Emily Egbert</v>
      </c>
      <c r="C35" s="14">
        <f>'Teams scoreboard'!H67</f>
        <v>91</v>
      </c>
      <c r="D35" s="14">
        <f>'Teams scoreboard'!I67</f>
        <v>93</v>
      </c>
      <c r="E35" s="14">
        <f>'Teams scoreboard'!J67</f>
        <v>184</v>
      </c>
      <c r="F35" s="5"/>
      <c r="G35" s="14">
        <v>33</v>
      </c>
      <c r="H35" s="21" t="s">
        <v>94</v>
      </c>
      <c r="I35" s="10" t="s">
        <v>102</v>
      </c>
      <c r="J35" s="14">
        <v>81</v>
      </c>
      <c r="K35" s="14">
        <v>79</v>
      </c>
      <c r="L35" s="14">
        <v>160</v>
      </c>
    </row>
    <row r="36" spans="1:12" ht="18" customHeight="1">
      <c r="A36" s="21" t="s">
        <v>69</v>
      </c>
      <c r="B36" s="10" t="str">
        <f>'Teams scoreboard'!A23</f>
        <v>Symran Shah</v>
      </c>
      <c r="C36" s="14">
        <f>'Teams scoreboard'!B23</f>
        <v>74</v>
      </c>
      <c r="D36" s="14">
        <f>'Teams scoreboard'!C23</f>
        <v>71</v>
      </c>
      <c r="E36" s="14">
        <f>'Teams scoreboard'!D23</f>
        <v>145</v>
      </c>
      <c r="F36" s="5"/>
      <c r="G36" s="14">
        <v>34</v>
      </c>
      <c r="H36" s="21" t="s">
        <v>50</v>
      </c>
      <c r="I36" s="10" t="s">
        <v>140</v>
      </c>
      <c r="J36" s="14">
        <v>83</v>
      </c>
      <c r="K36" s="14">
        <v>77</v>
      </c>
      <c r="L36" s="14">
        <v>160</v>
      </c>
    </row>
    <row r="37" spans="1:12" ht="18" customHeight="1">
      <c r="A37" s="21" t="s">
        <v>69</v>
      </c>
      <c r="B37" s="10" t="str">
        <f>'Teams scoreboard'!A24</f>
        <v>Julia Dickerson</v>
      </c>
      <c r="C37" s="14">
        <f>'Teams scoreboard'!B24</f>
        <v>83</v>
      </c>
      <c r="D37" s="14">
        <f>'Teams scoreboard'!C24</f>
        <v>77</v>
      </c>
      <c r="E37" s="14">
        <f>'Teams scoreboard'!D24</f>
        <v>160</v>
      </c>
      <c r="F37" s="5"/>
      <c r="G37" s="14">
        <v>35</v>
      </c>
      <c r="H37" s="21" t="s">
        <v>50</v>
      </c>
      <c r="I37" s="10" t="s">
        <v>141</v>
      </c>
      <c r="J37" s="14">
        <v>80</v>
      </c>
      <c r="K37" s="14">
        <v>80</v>
      </c>
      <c r="L37" s="14">
        <v>160</v>
      </c>
    </row>
    <row r="38" spans="1:12" s="9" customFormat="1" ht="18" customHeight="1">
      <c r="A38" s="21" t="s">
        <v>69</v>
      </c>
      <c r="B38" s="10" t="str">
        <f>'Teams scoreboard'!A25</f>
        <v>Morgan Horrell</v>
      </c>
      <c r="C38" s="14">
        <f>'Teams scoreboard'!B25</f>
        <v>92</v>
      </c>
      <c r="D38" s="14">
        <f>'Teams scoreboard'!C25</f>
        <v>81</v>
      </c>
      <c r="E38" s="14">
        <f>'Teams scoreboard'!D25</f>
        <v>173</v>
      </c>
      <c r="G38" s="14">
        <v>36</v>
      </c>
      <c r="H38" s="21" t="s">
        <v>90</v>
      </c>
      <c r="I38" s="15" t="s">
        <v>129</v>
      </c>
      <c r="J38" s="14">
        <v>82</v>
      </c>
      <c r="K38" s="14">
        <v>78</v>
      </c>
      <c r="L38" s="14">
        <v>160</v>
      </c>
    </row>
    <row r="39" spans="1:12" s="9" customFormat="1" ht="18" customHeight="1">
      <c r="A39" s="21" t="s">
        <v>69</v>
      </c>
      <c r="B39" s="10" t="str">
        <f>'Teams scoreboard'!A26</f>
        <v>Gracie Tribolet</v>
      </c>
      <c r="C39" s="14">
        <f>'Teams scoreboard'!B26</f>
        <v>88</v>
      </c>
      <c r="D39" s="14">
        <f>'Teams scoreboard'!C26</f>
        <v>81</v>
      </c>
      <c r="E39" s="14">
        <f>'Teams scoreboard'!D26</f>
        <v>169</v>
      </c>
      <c r="G39" s="14">
        <v>37</v>
      </c>
      <c r="H39" s="21" t="s">
        <v>12</v>
      </c>
      <c r="I39" s="56" t="s">
        <v>87</v>
      </c>
      <c r="J39" s="14">
        <v>79</v>
      </c>
      <c r="K39" s="14">
        <v>82</v>
      </c>
      <c r="L39" s="14">
        <v>161</v>
      </c>
    </row>
    <row r="40" spans="1:12" s="9" customFormat="1" ht="18" customHeight="1">
      <c r="A40" s="21" t="s">
        <v>69</v>
      </c>
      <c r="B40" s="10" t="str">
        <f>'Teams scoreboard'!A27</f>
        <v>Marissa Bhavsar</v>
      </c>
      <c r="C40" s="14">
        <f>'Teams scoreboard'!B27</f>
        <v>88</v>
      </c>
      <c r="D40" s="14">
        <f>'Teams scoreboard'!C27</f>
        <v>84</v>
      </c>
      <c r="E40" s="14">
        <f>'Teams scoreboard'!D27</f>
        <v>172</v>
      </c>
      <c r="G40" s="14">
        <v>38</v>
      </c>
      <c r="H40" s="21" t="s">
        <v>97</v>
      </c>
      <c r="I40" s="55" t="s">
        <v>119</v>
      </c>
      <c r="J40" s="14">
        <v>82</v>
      </c>
      <c r="K40" s="14">
        <v>79</v>
      </c>
      <c r="L40" s="14">
        <v>161</v>
      </c>
    </row>
    <row r="41" spans="1:12" s="9" customFormat="1" ht="18" customHeight="1">
      <c r="A41" s="10" t="s">
        <v>69</v>
      </c>
      <c r="B41" s="55" t="str">
        <f>'Teams scoreboard'!G68</f>
        <v>Samantha Straight</v>
      </c>
      <c r="C41" s="57">
        <f>'Teams scoreboard'!H68</f>
        <v>88</v>
      </c>
      <c r="D41" s="57">
        <f>'Teams scoreboard'!I68</f>
        <v>91</v>
      </c>
      <c r="E41" s="57">
        <f>'Teams scoreboard'!J68</f>
        <v>179</v>
      </c>
      <c r="G41" s="14">
        <v>39</v>
      </c>
      <c r="H41" s="21" t="s">
        <v>10</v>
      </c>
      <c r="I41" s="55" t="s">
        <v>117</v>
      </c>
      <c r="J41" s="14">
        <v>81</v>
      </c>
      <c r="K41" s="14">
        <v>81</v>
      </c>
      <c r="L41" s="14">
        <v>162</v>
      </c>
    </row>
    <row r="42" spans="1:14" s="9" customFormat="1" ht="18" customHeight="1">
      <c r="A42" s="21" t="s">
        <v>94</v>
      </c>
      <c r="B42" s="55" t="str">
        <f>'Teams scoreboard'!G23</f>
        <v>Hallie Kuhns</v>
      </c>
      <c r="C42" s="57">
        <f>'Teams scoreboard'!H23</f>
        <v>73</v>
      </c>
      <c r="D42" s="57">
        <f>'Teams scoreboard'!I23</f>
        <v>78</v>
      </c>
      <c r="E42" s="57">
        <f>'Teams scoreboard'!J23</f>
        <v>151</v>
      </c>
      <c r="G42" s="14">
        <v>40</v>
      </c>
      <c r="H42" s="21" t="s">
        <v>49</v>
      </c>
      <c r="I42" s="56" t="s">
        <v>27</v>
      </c>
      <c r="J42" s="14">
        <v>81</v>
      </c>
      <c r="K42" s="14">
        <v>81</v>
      </c>
      <c r="L42" s="14">
        <v>162</v>
      </c>
      <c r="N42" s="5"/>
    </row>
    <row r="43" spans="1:14" s="9" customFormat="1" ht="18" customHeight="1">
      <c r="A43" s="21" t="s">
        <v>94</v>
      </c>
      <c r="B43" s="55" t="str">
        <f>'Teams scoreboard'!G24</f>
        <v>Carson Lippa</v>
      </c>
      <c r="C43" s="57">
        <f>'Teams scoreboard'!H24</f>
        <v>81</v>
      </c>
      <c r="D43" s="57">
        <f>'Teams scoreboard'!I24</f>
        <v>79</v>
      </c>
      <c r="E43" s="57">
        <f>'Teams scoreboard'!J24</f>
        <v>160</v>
      </c>
      <c r="G43" s="14">
        <v>41</v>
      </c>
      <c r="H43" s="21" t="s">
        <v>10</v>
      </c>
      <c r="I43" s="10" t="s">
        <v>118</v>
      </c>
      <c r="J43" s="14">
        <v>87</v>
      </c>
      <c r="K43" s="14">
        <v>77</v>
      </c>
      <c r="L43" s="14">
        <v>164</v>
      </c>
      <c r="N43" s="5"/>
    </row>
    <row r="44" spans="1:14" s="9" customFormat="1" ht="18" customHeight="1">
      <c r="A44" s="21" t="s">
        <v>94</v>
      </c>
      <c r="B44" s="55" t="str">
        <f>'Teams scoreboard'!G25</f>
        <v>Grace Cash</v>
      </c>
      <c r="C44" s="57">
        <f>'Teams scoreboard'!H25</f>
        <v>84</v>
      </c>
      <c r="D44" s="57">
        <f>'Teams scoreboard'!I25</f>
        <v>82</v>
      </c>
      <c r="E44" s="57">
        <f>'Teams scoreboard'!J25</f>
        <v>166</v>
      </c>
      <c r="G44" s="14">
        <v>42</v>
      </c>
      <c r="H44" s="21" t="s">
        <v>26</v>
      </c>
      <c r="I44" s="56" t="s">
        <v>41</v>
      </c>
      <c r="J44" s="14">
        <v>82</v>
      </c>
      <c r="K44" s="14">
        <v>82</v>
      </c>
      <c r="L44" s="14">
        <v>164</v>
      </c>
      <c r="N44" s="7"/>
    </row>
    <row r="45" spans="1:22" s="9" customFormat="1" ht="18" customHeight="1">
      <c r="A45" s="21" t="s">
        <v>94</v>
      </c>
      <c r="B45" s="55" t="str">
        <f>'Teams scoreboard'!G26</f>
        <v>Kate Pickrell</v>
      </c>
      <c r="C45" s="57">
        <f>'Teams scoreboard'!H26</f>
        <v>84</v>
      </c>
      <c r="D45" s="57">
        <f>'Teams scoreboard'!I26</f>
        <v>81</v>
      </c>
      <c r="E45" s="57">
        <f>'Teams scoreboard'!J26</f>
        <v>165</v>
      </c>
      <c r="G45" s="14">
        <v>43</v>
      </c>
      <c r="H45" s="21" t="s">
        <v>89</v>
      </c>
      <c r="I45" s="55" t="s">
        <v>134</v>
      </c>
      <c r="J45" s="14">
        <v>78</v>
      </c>
      <c r="K45" s="14">
        <v>86</v>
      </c>
      <c r="L45" s="14">
        <v>164</v>
      </c>
      <c r="N45" s="5"/>
      <c r="P45" s="5"/>
      <c r="Q45" s="8"/>
      <c r="S45" s="7"/>
      <c r="T45" s="8"/>
      <c r="V45" s="7"/>
    </row>
    <row r="46" spans="1:22" s="9" customFormat="1" ht="18" customHeight="1">
      <c r="A46" s="21" t="s">
        <v>94</v>
      </c>
      <c r="B46" s="55" t="str">
        <f>'Teams scoreboard'!G27</f>
        <v>Olivia Vargas</v>
      </c>
      <c r="C46" s="57">
        <f>'Teams scoreboard'!H27</f>
        <v>87</v>
      </c>
      <c r="D46" s="57">
        <f>'Teams scoreboard'!I27</f>
        <v>87</v>
      </c>
      <c r="E46" s="57">
        <f>'Teams scoreboard'!J27</f>
        <v>174</v>
      </c>
      <c r="G46" s="14">
        <v>44</v>
      </c>
      <c r="H46" s="21" t="s">
        <v>25</v>
      </c>
      <c r="I46" s="55" t="s">
        <v>114</v>
      </c>
      <c r="J46" s="14">
        <v>85</v>
      </c>
      <c r="K46" s="14">
        <v>80</v>
      </c>
      <c r="L46" s="14">
        <v>165</v>
      </c>
      <c r="N46" s="5"/>
      <c r="P46" s="7"/>
      <c r="Q46" s="8"/>
      <c r="S46" s="7"/>
      <c r="T46" s="8"/>
      <c r="U46" s="5"/>
      <c r="V46" s="7"/>
    </row>
    <row r="47" spans="1:22" s="9" customFormat="1" ht="18" customHeight="1">
      <c r="A47" s="21" t="s">
        <v>95</v>
      </c>
      <c r="B47" s="55" t="str">
        <f>'Teams scoreboard'!A30</f>
        <v>Emma von Hoffmann</v>
      </c>
      <c r="C47" s="57">
        <f>'Teams scoreboard'!B30</f>
        <v>86</v>
      </c>
      <c r="D47" s="57">
        <f>'Teams scoreboard'!C30</f>
        <v>83</v>
      </c>
      <c r="E47" s="57">
        <f>'Teams scoreboard'!D30</f>
        <v>169</v>
      </c>
      <c r="G47" s="14">
        <v>45</v>
      </c>
      <c r="H47" s="21" t="s">
        <v>92</v>
      </c>
      <c r="I47" s="55" t="s">
        <v>77</v>
      </c>
      <c r="J47" s="14">
        <v>84</v>
      </c>
      <c r="K47" s="14">
        <v>81</v>
      </c>
      <c r="L47" s="14">
        <v>165</v>
      </c>
      <c r="N47" s="5"/>
      <c r="P47" s="7"/>
      <c r="Q47" s="8"/>
      <c r="S47" s="7"/>
      <c r="T47" s="8"/>
      <c r="U47" s="5"/>
      <c r="V47" s="7"/>
    </row>
    <row r="48" spans="1:22" s="9" customFormat="1" ht="18" customHeight="1">
      <c r="A48" s="21" t="s">
        <v>95</v>
      </c>
      <c r="B48" s="55" t="str">
        <f>'Teams scoreboard'!A31</f>
        <v>Katie Beckworth</v>
      </c>
      <c r="C48" s="57">
        <f>'Teams scoreboard'!B31</f>
        <v>104</v>
      </c>
      <c r="D48" s="57">
        <f>'Teams scoreboard'!C31</f>
        <v>96</v>
      </c>
      <c r="E48" s="57">
        <f>'Teams scoreboard'!D31</f>
        <v>200</v>
      </c>
      <c r="G48" s="14">
        <v>46</v>
      </c>
      <c r="H48" s="21" t="s">
        <v>94</v>
      </c>
      <c r="I48" s="15" t="s">
        <v>104</v>
      </c>
      <c r="J48" s="57">
        <v>84</v>
      </c>
      <c r="K48" s="57">
        <v>81</v>
      </c>
      <c r="L48" s="57">
        <v>165</v>
      </c>
      <c r="N48" s="5"/>
      <c r="P48" s="5"/>
      <c r="Q48" s="8"/>
      <c r="S48" s="5"/>
      <c r="T48" s="8"/>
      <c r="U48" s="5"/>
      <c r="V48" s="7"/>
    </row>
    <row r="49" spans="1:22" ht="18" customHeight="1">
      <c r="A49" s="21" t="s">
        <v>95</v>
      </c>
      <c r="B49" s="55" t="str">
        <f>'Teams scoreboard'!A32</f>
        <v>Emma Richards</v>
      </c>
      <c r="C49" s="57">
        <f>'Teams scoreboard'!B32</f>
        <v>97</v>
      </c>
      <c r="D49" s="57">
        <f>'Teams scoreboard'!C32</f>
        <v>86</v>
      </c>
      <c r="E49" s="57">
        <f>'Teams scoreboard'!D32</f>
        <v>183</v>
      </c>
      <c r="F49" s="5"/>
      <c r="G49" s="14">
        <v>47</v>
      </c>
      <c r="H49" s="21" t="s">
        <v>12</v>
      </c>
      <c r="I49" s="56" t="s">
        <v>37</v>
      </c>
      <c r="J49" s="57">
        <v>82</v>
      </c>
      <c r="K49" s="57">
        <v>84</v>
      </c>
      <c r="L49" s="57">
        <v>166</v>
      </c>
      <c r="N49" s="7"/>
      <c r="P49" s="7"/>
      <c r="Q49" s="8"/>
      <c r="S49" s="7"/>
      <c r="T49" s="8"/>
      <c r="V49" s="7"/>
    </row>
    <row r="50" spans="1:22" ht="18" customHeight="1">
      <c r="A50" s="21" t="s">
        <v>95</v>
      </c>
      <c r="B50" s="55" t="str">
        <f>'Teams scoreboard'!A33</f>
        <v>Broadwell - Fowler</v>
      </c>
      <c r="C50" s="57">
        <f>'Teams scoreboard'!B33</f>
        <v>103</v>
      </c>
      <c r="D50" s="57">
        <f>'Teams scoreboard'!C33</f>
        <v>78</v>
      </c>
      <c r="E50" s="57">
        <f>'Teams scoreboard'!D33</f>
        <v>181</v>
      </c>
      <c r="F50" s="5"/>
      <c r="G50" s="14">
        <v>48</v>
      </c>
      <c r="H50" s="21" t="s">
        <v>94</v>
      </c>
      <c r="I50" s="55" t="s">
        <v>103</v>
      </c>
      <c r="J50" s="57">
        <v>84</v>
      </c>
      <c r="K50" s="57">
        <v>82</v>
      </c>
      <c r="L50" s="57">
        <v>166</v>
      </c>
      <c r="O50" s="20"/>
      <c r="P50" s="7"/>
      <c r="Q50" s="8"/>
      <c r="R50" s="20"/>
      <c r="S50" s="7"/>
      <c r="T50" s="8"/>
      <c r="U50" s="23"/>
      <c r="V50" s="8"/>
    </row>
    <row r="51" spans="1:20" ht="18" customHeight="1">
      <c r="A51" s="21" t="s">
        <v>95</v>
      </c>
      <c r="B51" s="55" t="str">
        <f>'Teams scoreboard'!A34</f>
        <v>Kayton Klein</v>
      </c>
      <c r="C51" s="57">
        <f>'Teams scoreboard'!B34</f>
        <v>123</v>
      </c>
      <c r="D51" s="57">
        <f>'Teams scoreboard'!C34</f>
        <v>0</v>
      </c>
      <c r="E51" s="57">
        <f>'Teams scoreboard'!D34</f>
        <v>123</v>
      </c>
      <c r="F51" s="5"/>
      <c r="G51" s="14">
        <v>49</v>
      </c>
      <c r="H51" s="21" t="s">
        <v>48</v>
      </c>
      <c r="I51" s="55" t="s">
        <v>136</v>
      </c>
      <c r="J51" s="57">
        <v>81</v>
      </c>
      <c r="K51" s="57">
        <v>85</v>
      </c>
      <c r="L51" s="57">
        <v>166</v>
      </c>
      <c r="P51" s="7"/>
      <c r="Q51" s="8"/>
      <c r="S51" s="7"/>
      <c r="T51" s="8"/>
    </row>
    <row r="52" spans="1:20" ht="18" customHeight="1">
      <c r="A52" s="21" t="s">
        <v>96</v>
      </c>
      <c r="B52" s="55" t="str">
        <f>'Teams scoreboard'!G30</f>
        <v>Jordan Dusckas</v>
      </c>
      <c r="C52" s="57">
        <f>'Teams scoreboard'!H30</f>
        <v>82</v>
      </c>
      <c r="D52" s="57">
        <f>'Teams scoreboard'!I30</f>
        <v>74</v>
      </c>
      <c r="E52" s="57">
        <f>'Teams scoreboard'!J30</f>
        <v>156</v>
      </c>
      <c r="F52" s="5"/>
      <c r="G52" s="14">
        <v>50</v>
      </c>
      <c r="H52" s="21" t="s">
        <v>25</v>
      </c>
      <c r="I52" s="56" t="s">
        <v>24</v>
      </c>
      <c r="J52" s="57">
        <v>86</v>
      </c>
      <c r="K52" s="57">
        <v>81</v>
      </c>
      <c r="L52" s="57">
        <v>167</v>
      </c>
      <c r="N52" s="7"/>
      <c r="P52" s="7"/>
      <c r="Q52" s="8"/>
      <c r="S52" s="7"/>
      <c r="T52" s="8"/>
    </row>
    <row r="53" spans="1:20" ht="18" customHeight="1">
      <c r="A53" s="21" t="s">
        <v>96</v>
      </c>
      <c r="B53" s="55" t="str">
        <f>'Teams scoreboard'!G31</f>
        <v>Bridgett Joeris</v>
      </c>
      <c r="C53" s="57">
        <f>'Teams scoreboard'!H31</f>
        <v>94</v>
      </c>
      <c r="D53" s="57">
        <f>'Teams scoreboard'!I31</f>
        <v>89</v>
      </c>
      <c r="E53" s="57">
        <f>'Teams scoreboard'!J31</f>
        <v>183</v>
      </c>
      <c r="F53" s="5"/>
      <c r="G53" s="14">
        <v>51</v>
      </c>
      <c r="H53" s="21" t="s">
        <v>10</v>
      </c>
      <c r="I53" s="10" t="s">
        <v>116</v>
      </c>
      <c r="J53" s="14">
        <v>86</v>
      </c>
      <c r="K53" s="14">
        <v>81</v>
      </c>
      <c r="L53" s="14">
        <v>167</v>
      </c>
      <c r="N53" s="7"/>
      <c r="P53" s="7"/>
      <c r="Q53" s="8"/>
      <c r="S53" s="7"/>
      <c r="T53" s="8"/>
    </row>
    <row r="54" spans="1:22" ht="18" customHeight="1">
      <c r="A54" s="21" t="s">
        <v>96</v>
      </c>
      <c r="B54" s="55" t="str">
        <f>'Teams scoreboard'!G32</f>
        <v>Jenny Sohn</v>
      </c>
      <c r="C54" s="57">
        <f>'Teams scoreboard'!H32</f>
        <v>101</v>
      </c>
      <c r="D54" s="57">
        <f>'Teams scoreboard'!I32</f>
        <v>88</v>
      </c>
      <c r="E54" s="57">
        <f>'Teams scoreboard'!J32</f>
        <v>189</v>
      </c>
      <c r="F54" s="5"/>
      <c r="G54" s="14">
        <v>52</v>
      </c>
      <c r="H54" s="15" t="s">
        <v>12</v>
      </c>
      <c r="I54" s="10" t="s">
        <v>38</v>
      </c>
      <c r="J54" s="14">
        <v>78</v>
      </c>
      <c r="K54" s="14">
        <v>90</v>
      </c>
      <c r="L54" s="14">
        <v>168</v>
      </c>
      <c r="Q54" s="8"/>
      <c r="T54" s="8"/>
      <c r="V54" s="7"/>
    </row>
    <row r="55" spans="1:20" ht="18" customHeight="1">
      <c r="A55" s="21" t="s">
        <v>96</v>
      </c>
      <c r="B55" s="55" t="str">
        <f>'Teams scoreboard'!G33</f>
        <v>Kamri Gabel</v>
      </c>
      <c r="C55" s="57">
        <f>'Teams scoreboard'!H33</f>
        <v>82</v>
      </c>
      <c r="D55" s="57">
        <f>'Teams scoreboard'!I33</f>
        <v>87</v>
      </c>
      <c r="E55" s="57">
        <f>'Teams scoreboard'!J33</f>
        <v>169</v>
      </c>
      <c r="F55" s="5"/>
      <c r="G55" s="14">
        <v>53</v>
      </c>
      <c r="H55" s="21" t="s">
        <v>12</v>
      </c>
      <c r="I55" s="55" t="s">
        <v>8</v>
      </c>
      <c r="J55" s="14">
        <v>83</v>
      </c>
      <c r="K55" s="14">
        <v>85</v>
      </c>
      <c r="L55" s="14">
        <v>168</v>
      </c>
      <c r="N55" s="7"/>
      <c r="Q55" s="8"/>
      <c r="S55" s="7"/>
      <c r="T55" s="8"/>
    </row>
    <row r="56" spans="1:22" ht="18" customHeight="1">
      <c r="A56" s="21" t="s">
        <v>96</v>
      </c>
      <c r="B56" s="55" t="str">
        <f>'Teams scoreboard'!G34</f>
        <v>Sofia McElroy</v>
      </c>
      <c r="C56" s="57">
        <f>'Teams scoreboard'!H34</f>
        <v>91</v>
      </c>
      <c r="D56" s="57">
        <f>'Teams scoreboard'!I34</f>
        <v>89</v>
      </c>
      <c r="E56" s="57">
        <f>'Teams scoreboard'!J34</f>
        <v>180</v>
      </c>
      <c r="F56" s="5"/>
      <c r="G56" s="14">
        <v>54</v>
      </c>
      <c r="H56" s="21" t="s">
        <v>25</v>
      </c>
      <c r="I56" s="56" t="s">
        <v>23</v>
      </c>
      <c r="J56" s="14">
        <v>85</v>
      </c>
      <c r="K56" s="14">
        <v>83</v>
      </c>
      <c r="L56" s="14">
        <v>168</v>
      </c>
      <c r="P56" s="7"/>
      <c r="Q56" s="8"/>
      <c r="R56" s="20"/>
      <c r="S56" s="7"/>
      <c r="T56" s="8"/>
      <c r="U56" s="23"/>
      <c r="V56" s="8"/>
    </row>
    <row r="57" spans="1:20" ht="18" customHeight="1">
      <c r="A57" s="21" t="s">
        <v>26</v>
      </c>
      <c r="B57" s="55" t="str">
        <f>'Teams scoreboard'!A37</f>
        <v>Kendall Jackson</v>
      </c>
      <c r="C57" s="57">
        <f>'Teams scoreboard'!B37</f>
        <v>82</v>
      </c>
      <c r="D57" s="57">
        <f>'Teams scoreboard'!C37</f>
        <v>82</v>
      </c>
      <c r="E57" s="57">
        <f>'Teams scoreboard'!D37</f>
        <v>164</v>
      </c>
      <c r="F57" s="5"/>
      <c r="G57" s="14">
        <v>55</v>
      </c>
      <c r="H57" s="21" t="s">
        <v>97</v>
      </c>
      <c r="I57" s="55" t="s">
        <v>120</v>
      </c>
      <c r="J57" s="14">
        <v>84</v>
      </c>
      <c r="K57" s="14">
        <v>84</v>
      </c>
      <c r="L57" s="14">
        <v>168</v>
      </c>
      <c r="P57" s="7"/>
      <c r="Q57" s="8"/>
      <c r="S57" s="7"/>
      <c r="T57" s="8"/>
    </row>
    <row r="58" spans="1:22" ht="18" customHeight="1">
      <c r="A58" s="21" t="s">
        <v>26</v>
      </c>
      <c r="B58" s="55" t="str">
        <f>'Teams scoreboard'!A38</f>
        <v>Alexa Vela</v>
      </c>
      <c r="C58" s="57">
        <f>'Teams scoreboard'!B38</f>
        <v>87</v>
      </c>
      <c r="D58" s="57">
        <f>'Teams scoreboard'!C38</f>
        <v>86</v>
      </c>
      <c r="E58" s="57">
        <f>'Teams scoreboard'!D38</f>
        <v>173</v>
      </c>
      <c r="F58" s="5"/>
      <c r="G58" s="14">
        <v>56</v>
      </c>
      <c r="H58" s="15" t="s">
        <v>97</v>
      </c>
      <c r="I58" s="10" t="s">
        <v>123</v>
      </c>
      <c r="J58" s="14">
        <v>82</v>
      </c>
      <c r="K58" s="14">
        <v>86</v>
      </c>
      <c r="L58" s="14">
        <v>168</v>
      </c>
      <c r="P58" s="7"/>
      <c r="Q58" s="8"/>
      <c r="S58" s="7"/>
      <c r="T58" s="8"/>
      <c r="V58" s="7"/>
    </row>
    <row r="59" spans="1:20" ht="18" customHeight="1">
      <c r="A59" s="21" t="s">
        <v>26</v>
      </c>
      <c r="B59" s="55" t="str">
        <f>'Teams scoreboard'!A39</f>
        <v>Juliana Hudman</v>
      </c>
      <c r="C59" s="57">
        <f>'Teams scoreboard'!B39</f>
        <v>85</v>
      </c>
      <c r="D59" s="57">
        <f>'Teams scoreboard'!C39</f>
        <v>86</v>
      </c>
      <c r="E59" s="57">
        <f>'Teams scoreboard'!D39</f>
        <v>171</v>
      </c>
      <c r="F59" s="19"/>
      <c r="G59" s="14">
        <v>57</v>
      </c>
      <c r="H59" s="21" t="s">
        <v>69</v>
      </c>
      <c r="I59" s="15" t="s">
        <v>46</v>
      </c>
      <c r="J59" s="14">
        <v>88</v>
      </c>
      <c r="K59" s="14">
        <v>81</v>
      </c>
      <c r="L59" s="14">
        <v>169</v>
      </c>
      <c r="P59" s="7"/>
      <c r="Q59" s="8"/>
      <c r="T59" s="8"/>
    </row>
    <row r="60" spans="1:20" ht="18" customHeight="1">
      <c r="A60" s="21" t="s">
        <v>26</v>
      </c>
      <c r="B60" s="55" t="str">
        <f>'Teams scoreboard'!A40</f>
        <v>Addie Poulin</v>
      </c>
      <c r="C60" s="57">
        <f>'Teams scoreboard'!B40</f>
        <v>101</v>
      </c>
      <c r="D60" s="57">
        <f>'Teams scoreboard'!C40</f>
        <v>105</v>
      </c>
      <c r="E60" s="57">
        <f>'Teams scoreboard'!D40</f>
        <v>206</v>
      </c>
      <c r="F60" s="19"/>
      <c r="G60" s="14">
        <v>58</v>
      </c>
      <c r="H60" s="21" t="s">
        <v>95</v>
      </c>
      <c r="I60" s="15" t="s">
        <v>106</v>
      </c>
      <c r="J60" s="14">
        <v>86</v>
      </c>
      <c r="K60" s="14">
        <v>83</v>
      </c>
      <c r="L60" s="14">
        <v>169</v>
      </c>
      <c r="P60" s="7"/>
      <c r="Q60" s="8"/>
      <c r="S60" s="7"/>
      <c r="T60" s="8"/>
    </row>
    <row r="61" spans="1:22" ht="18" customHeight="1">
      <c r="A61" s="21" t="s">
        <v>26</v>
      </c>
      <c r="B61" s="55" t="str">
        <f>'Teams scoreboard'!A41</f>
        <v>Makenzie Jeffery</v>
      </c>
      <c r="C61" s="57">
        <f>'Teams scoreboard'!B41</f>
        <v>103</v>
      </c>
      <c r="D61" s="57">
        <f>'Teams scoreboard'!C41</f>
        <v>98</v>
      </c>
      <c r="E61" s="57">
        <f>'Teams scoreboard'!D41</f>
        <v>201</v>
      </c>
      <c r="F61" s="19"/>
      <c r="G61" s="14">
        <v>59</v>
      </c>
      <c r="H61" s="21" t="s">
        <v>96</v>
      </c>
      <c r="I61" s="10" t="s">
        <v>112</v>
      </c>
      <c r="J61" s="14">
        <v>82</v>
      </c>
      <c r="K61" s="14">
        <v>87</v>
      </c>
      <c r="L61" s="14">
        <v>169</v>
      </c>
      <c r="O61" s="20"/>
      <c r="P61" s="7"/>
      <c r="Q61" s="8"/>
      <c r="R61" s="20"/>
      <c r="S61" s="7"/>
      <c r="T61" s="8"/>
      <c r="U61" s="23"/>
      <c r="V61" s="8"/>
    </row>
    <row r="62" spans="1:20" ht="18" customHeight="1">
      <c r="A62" s="10" t="s">
        <v>26</v>
      </c>
      <c r="B62" s="10" t="str">
        <f>'Teams scoreboard'!G69</f>
        <v>Ana Rodarte</v>
      </c>
      <c r="C62" s="14">
        <f>'Teams scoreboard'!H69</f>
        <v>124</v>
      </c>
      <c r="D62" s="14">
        <f>'Teams scoreboard'!I69</f>
        <v>115</v>
      </c>
      <c r="E62" s="14">
        <f>'Teams scoreboard'!J69</f>
        <v>239</v>
      </c>
      <c r="F62" s="19"/>
      <c r="G62" s="14">
        <v>60</v>
      </c>
      <c r="H62" s="21" t="s">
        <v>49</v>
      </c>
      <c r="I62" s="10" t="s">
        <v>28</v>
      </c>
      <c r="J62" s="14">
        <v>86</v>
      </c>
      <c r="K62" s="14">
        <v>83</v>
      </c>
      <c r="L62" s="14">
        <v>169</v>
      </c>
      <c r="P62" s="7"/>
      <c r="Q62" s="8"/>
      <c r="T62" s="8"/>
    </row>
    <row r="63" spans="1:20" ht="18" customHeight="1">
      <c r="A63" s="21" t="s">
        <v>49</v>
      </c>
      <c r="B63" s="10" t="str">
        <f>'Teams scoreboard'!G37</f>
        <v>Meagan Winans</v>
      </c>
      <c r="C63" s="14">
        <f>'Teams scoreboard'!H37</f>
        <v>72</v>
      </c>
      <c r="D63" s="14">
        <f>'Teams scoreboard'!I37</f>
        <v>75</v>
      </c>
      <c r="E63" s="14">
        <f>'Teams scoreboard'!J37</f>
        <v>147</v>
      </c>
      <c r="F63" s="19"/>
      <c r="G63" s="14">
        <v>61</v>
      </c>
      <c r="H63" s="21" t="s">
        <v>26</v>
      </c>
      <c r="I63" s="10" t="s">
        <v>42</v>
      </c>
      <c r="J63" s="14">
        <v>85</v>
      </c>
      <c r="K63" s="14">
        <v>86</v>
      </c>
      <c r="L63" s="14">
        <v>171</v>
      </c>
      <c r="P63" s="7"/>
      <c r="Q63" s="8"/>
      <c r="T63" s="8"/>
    </row>
    <row r="64" spans="1:22" ht="18" customHeight="1">
      <c r="A64" s="21" t="s">
        <v>49</v>
      </c>
      <c r="B64" s="10" t="str">
        <f>'Teams scoreboard'!G38</f>
        <v>Brecklyn Flanagan</v>
      </c>
      <c r="C64" s="14">
        <f>'Teams scoreboard'!H38</f>
        <v>86</v>
      </c>
      <c r="D64" s="14">
        <f>'Teams scoreboard'!I38</f>
        <v>83</v>
      </c>
      <c r="E64" s="14">
        <f>'Teams scoreboard'!J38</f>
        <v>169</v>
      </c>
      <c r="F64" s="19"/>
      <c r="G64" s="14">
        <v>62</v>
      </c>
      <c r="H64" s="21" t="s">
        <v>11</v>
      </c>
      <c r="I64" s="10" t="s">
        <v>80</v>
      </c>
      <c r="J64" s="14">
        <v>85</v>
      </c>
      <c r="K64" s="14">
        <v>86</v>
      </c>
      <c r="L64" s="14">
        <v>171</v>
      </c>
      <c r="Q64" s="8"/>
      <c r="S64" s="7"/>
      <c r="T64" s="8"/>
      <c r="V64" s="7"/>
    </row>
    <row r="65" spans="1:20" ht="18" customHeight="1">
      <c r="A65" s="21" t="s">
        <v>49</v>
      </c>
      <c r="B65" s="10" t="str">
        <f>'Teams scoreboard'!G39</f>
        <v>Evinn Butts</v>
      </c>
      <c r="C65" s="14">
        <f>'Teams scoreboard'!H39</f>
        <v>81</v>
      </c>
      <c r="D65" s="14">
        <f>'Teams scoreboard'!I39</f>
        <v>81</v>
      </c>
      <c r="E65" s="14">
        <f>'Teams scoreboard'!J39</f>
        <v>162</v>
      </c>
      <c r="F65" s="19"/>
      <c r="G65" s="14">
        <v>63</v>
      </c>
      <c r="H65" s="21" t="s">
        <v>48</v>
      </c>
      <c r="I65" s="55" t="s">
        <v>39</v>
      </c>
      <c r="J65" s="14">
        <v>87</v>
      </c>
      <c r="K65" s="14">
        <v>84</v>
      </c>
      <c r="L65" s="14">
        <v>171</v>
      </c>
      <c r="P65" s="7"/>
      <c r="Q65" s="8"/>
      <c r="T65" s="8"/>
    </row>
    <row r="66" spans="1:20" ht="18" customHeight="1">
      <c r="A66" s="21" t="s">
        <v>49</v>
      </c>
      <c r="B66" s="10" t="str">
        <f>'Teams scoreboard'!G40</f>
        <v>Shivani Schmulen</v>
      </c>
      <c r="C66" s="14">
        <f>'Teams scoreboard'!H40</f>
        <v>96</v>
      </c>
      <c r="D66" s="14">
        <f>'Teams scoreboard'!I40</f>
        <v>93</v>
      </c>
      <c r="E66" s="14">
        <f>'Teams scoreboard'!J40</f>
        <v>189</v>
      </c>
      <c r="F66" s="19"/>
      <c r="G66" s="14">
        <v>64</v>
      </c>
      <c r="H66" s="21" t="s">
        <v>48</v>
      </c>
      <c r="I66" s="55" t="s">
        <v>137</v>
      </c>
      <c r="J66" s="14">
        <v>85</v>
      </c>
      <c r="K66" s="14">
        <v>86</v>
      </c>
      <c r="L66" s="14">
        <v>171</v>
      </c>
      <c r="Q66" s="8"/>
      <c r="T66" s="8"/>
    </row>
    <row r="67" spans="1:22" ht="18" customHeight="1">
      <c r="A67" s="21" t="s">
        <v>49</v>
      </c>
      <c r="B67" s="10" t="str">
        <f>'Teams scoreboard'!G41</f>
        <v>Jaideep Kaur</v>
      </c>
      <c r="C67" s="14">
        <f>'Teams scoreboard'!H41</f>
        <v>94</v>
      </c>
      <c r="D67" s="14">
        <f>'Teams scoreboard'!I41</f>
        <v>87</v>
      </c>
      <c r="E67" s="14">
        <f>'Teams scoreboard'!J41</f>
        <v>181</v>
      </c>
      <c r="F67" s="19"/>
      <c r="G67" s="14">
        <v>65</v>
      </c>
      <c r="H67" s="15" t="s">
        <v>12</v>
      </c>
      <c r="I67" s="55" t="s">
        <v>86</v>
      </c>
      <c r="J67" s="14">
        <v>85</v>
      </c>
      <c r="K67" s="14">
        <v>87</v>
      </c>
      <c r="L67" s="14">
        <v>172</v>
      </c>
      <c r="O67" s="20"/>
      <c r="P67" s="7"/>
      <c r="Q67" s="8"/>
      <c r="R67" s="20"/>
      <c r="T67" s="8"/>
      <c r="U67" s="20"/>
      <c r="V67" s="7"/>
    </row>
    <row r="68" spans="1:20" ht="18" customHeight="1">
      <c r="A68" s="21" t="s">
        <v>50</v>
      </c>
      <c r="B68" s="10" t="str">
        <f>'Teams scoreboard'!A44</f>
        <v>Ellie Roth</v>
      </c>
      <c r="C68" s="14">
        <f>'Teams scoreboard'!B44</f>
        <v>76</v>
      </c>
      <c r="D68" s="14">
        <f>'Teams scoreboard'!C44</f>
        <v>74</v>
      </c>
      <c r="E68" s="14">
        <f>'Teams scoreboard'!D44</f>
        <v>150</v>
      </c>
      <c r="F68" s="19"/>
      <c r="G68" s="14">
        <v>66</v>
      </c>
      <c r="H68" s="21" t="s">
        <v>69</v>
      </c>
      <c r="I68" s="74" t="s">
        <v>18</v>
      </c>
      <c r="J68" s="14">
        <v>88</v>
      </c>
      <c r="K68" s="14">
        <v>84</v>
      </c>
      <c r="L68" s="14">
        <v>172</v>
      </c>
      <c r="Q68" s="8"/>
      <c r="T68" s="8"/>
    </row>
    <row r="69" spans="1:20" ht="18" customHeight="1">
      <c r="A69" s="21" t="s">
        <v>50</v>
      </c>
      <c r="B69" s="10" t="str">
        <f>'Teams scoreboard'!A45</f>
        <v>Melena Barrientos</v>
      </c>
      <c r="C69" s="14">
        <f>'Teams scoreboard'!B45</f>
        <v>78</v>
      </c>
      <c r="D69" s="14">
        <f>'Teams scoreboard'!C45</f>
        <v>70</v>
      </c>
      <c r="E69" s="14">
        <f>'Teams scoreboard'!D45</f>
        <v>148</v>
      </c>
      <c r="F69" s="19"/>
      <c r="G69" s="14">
        <v>67</v>
      </c>
      <c r="H69" s="21" t="s">
        <v>90</v>
      </c>
      <c r="I69" s="10" t="s">
        <v>130</v>
      </c>
      <c r="J69" s="14">
        <v>87</v>
      </c>
      <c r="K69" s="14">
        <v>85</v>
      </c>
      <c r="L69" s="14">
        <v>172</v>
      </c>
      <c r="P69" s="7"/>
      <c r="Q69" s="8"/>
      <c r="S69" s="7"/>
      <c r="T69" s="8"/>
    </row>
    <row r="70" spans="1:22" ht="18" customHeight="1">
      <c r="A70" s="21" t="s">
        <v>50</v>
      </c>
      <c r="B70" s="10" t="str">
        <f>'Teams scoreboard'!A46</f>
        <v>Michelle Zhang</v>
      </c>
      <c r="C70" s="14">
        <f>'Teams scoreboard'!B46</f>
        <v>72</v>
      </c>
      <c r="D70" s="14">
        <f>'Teams scoreboard'!C46</f>
        <v>73</v>
      </c>
      <c r="E70" s="14">
        <f>'Teams scoreboard'!D46</f>
        <v>145</v>
      </c>
      <c r="F70" s="19"/>
      <c r="G70" s="14">
        <v>68</v>
      </c>
      <c r="H70" s="21" t="s">
        <v>69</v>
      </c>
      <c r="I70" s="15" t="s">
        <v>68</v>
      </c>
      <c r="J70" s="14">
        <v>92</v>
      </c>
      <c r="K70" s="14">
        <v>81</v>
      </c>
      <c r="L70" s="14">
        <v>173</v>
      </c>
      <c r="Q70" s="8"/>
      <c r="S70" s="7"/>
      <c r="T70" s="8"/>
      <c r="V70" s="7"/>
    </row>
    <row r="71" spans="1:20" ht="18" customHeight="1">
      <c r="A71" s="21" t="s">
        <v>50</v>
      </c>
      <c r="B71" s="10" t="str">
        <f>'Teams scoreboard'!A47</f>
        <v>Ashley Liu</v>
      </c>
      <c r="C71" s="14">
        <f>'Teams scoreboard'!B47</f>
        <v>82</v>
      </c>
      <c r="D71" s="14">
        <f>'Teams scoreboard'!C47</f>
        <v>71</v>
      </c>
      <c r="E71" s="14">
        <f>'Teams scoreboard'!D47</f>
        <v>153</v>
      </c>
      <c r="F71" s="19"/>
      <c r="G71" s="14">
        <v>69</v>
      </c>
      <c r="H71" s="21" t="s">
        <v>26</v>
      </c>
      <c r="I71" s="10" t="s">
        <v>43</v>
      </c>
      <c r="J71" s="14">
        <v>87</v>
      </c>
      <c r="K71" s="14">
        <v>86</v>
      </c>
      <c r="L71" s="14">
        <v>173</v>
      </c>
      <c r="Q71" s="8"/>
      <c r="T71" s="8"/>
    </row>
    <row r="72" spans="1:20" ht="18" customHeight="1">
      <c r="A72" s="21" t="s">
        <v>50</v>
      </c>
      <c r="B72" s="10" t="str">
        <f>'Teams scoreboard'!A48</f>
        <v>Nitisha Manikandesh</v>
      </c>
      <c r="C72" s="14">
        <f>'Teams scoreboard'!B48</f>
        <v>83</v>
      </c>
      <c r="D72" s="14">
        <f>'Teams scoreboard'!C48</f>
        <v>77</v>
      </c>
      <c r="E72" s="14">
        <f>'Teams scoreboard'!D48</f>
        <v>160</v>
      </c>
      <c r="F72" s="19"/>
      <c r="G72" s="14">
        <v>70</v>
      </c>
      <c r="H72" s="21" t="s">
        <v>89</v>
      </c>
      <c r="I72" s="10" t="s">
        <v>14</v>
      </c>
      <c r="J72" s="14">
        <v>85</v>
      </c>
      <c r="K72" s="14">
        <v>88</v>
      </c>
      <c r="L72" s="14">
        <v>173</v>
      </c>
      <c r="Q72" s="8"/>
      <c r="S72" s="7"/>
      <c r="T72" s="8"/>
    </row>
    <row r="73" spans="1:22" s="8" customFormat="1" ht="18" customHeight="1">
      <c r="A73" s="33" t="s">
        <v>50</v>
      </c>
      <c r="B73" s="10" t="str">
        <f>'Teams scoreboard'!G70</f>
        <v>Helen Park</v>
      </c>
      <c r="C73" s="14">
        <f>'Teams scoreboard'!H70</f>
        <v>80</v>
      </c>
      <c r="D73" s="14">
        <f>'Teams scoreboard'!I70</f>
        <v>80</v>
      </c>
      <c r="E73" s="14">
        <f>'Teams scoreboard'!J70</f>
        <v>160</v>
      </c>
      <c r="F73" s="23"/>
      <c r="G73" s="14">
        <v>71</v>
      </c>
      <c r="H73" s="21" t="s">
        <v>94</v>
      </c>
      <c r="I73" s="10" t="s">
        <v>105</v>
      </c>
      <c r="J73" s="14">
        <v>87</v>
      </c>
      <c r="K73" s="14">
        <v>87</v>
      </c>
      <c r="L73" s="14">
        <v>174</v>
      </c>
      <c r="M73" s="5"/>
      <c r="N73" s="5"/>
      <c r="P73" s="7"/>
      <c r="R73" s="20"/>
      <c r="S73" s="7"/>
      <c r="U73" s="20"/>
      <c r="V73" s="7"/>
    </row>
    <row r="74" spans="1:22" s="8" customFormat="1" ht="18" customHeight="1">
      <c r="A74" s="21" t="s">
        <v>89</v>
      </c>
      <c r="B74" s="10" t="str">
        <f>'Teams scoreboard'!G44</f>
        <v>Lauren Nguyen</v>
      </c>
      <c r="C74" s="14">
        <f>'Teams scoreboard'!H44</f>
        <v>83</v>
      </c>
      <c r="D74" s="14">
        <f>'Teams scoreboard'!I44</f>
        <v>72</v>
      </c>
      <c r="E74" s="14">
        <f>'Teams scoreboard'!J44</f>
        <v>155</v>
      </c>
      <c r="F74" s="23"/>
      <c r="G74" s="14">
        <v>72</v>
      </c>
      <c r="H74" s="21" t="s">
        <v>48</v>
      </c>
      <c r="I74" s="10" t="s">
        <v>138</v>
      </c>
      <c r="J74" s="14">
        <v>92</v>
      </c>
      <c r="K74" s="14">
        <v>82</v>
      </c>
      <c r="L74" s="14">
        <v>174</v>
      </c>
      <c r="M74" s="5"/>
      <c r="N74" s="5"/>
      <c r="P74" s="7"/>
      <c r="S74" s="7"/>
      <c r="V74" s="7"/>
    </row>
    <row r="75" spans="1:22" s="8" customFormat="1" ht="18" customHeight="1">
      <c r="A75" s="21" t="s">
        <v>89</v>
      </c>
      <c r="B75" s="10" t="str">
        <f>'Teams scoreboard'!G45</f>
        <v>Maelynn Kim</v>
      </c>
      <c r="C75" s="14">
        <f>'Teams scoreboard'!H45</f>
        <v>78</v>
      </c>
      <c r="D75" s="14">
        <f>'Teams scoreboard'!I45</f>
        <v>86</v>
      </c>
      <c r="E75" s="14">
        <f>'Teams scoreboard'!J45</f>
        <v>164</v>
      </c>
      <c r="F75" s="23"/>
      <c r="G75" s="14">
        <v>73</v>
      </c>
      <c r="H75" s="21" t="s">
        <v>97</v>
      </c>
      <c r="I75" s="10" t="s">
        <v>121</v>
      </c>
      <c r="J75" s="14">
        <v>85</v>
      </c>
      <c r="K75" s="14">
        <v>91</v>
      </c>
      <c r="L75" s="14">
        <v>176</v>
      </c>
      <c r="M75" s="5"/>
      <c r="N75" s="5"/>
      <c r="P75" s="5"/>
      <c r="S75" s="5"/>
      <c r="V75" s="5"/>
    </row>
    <row r="76" spans="1:22" s="8" customFormat="1" ht="18" customHeight="1">
      <c r="A76" s="21" t="s">
        <v>89</v>
      </c>
      <c r="B76" s="10" t="str">
        <f>'Teams scoreboard'!G46</f>
        <v>Kathryn Gleason</v>
      </c>
      <c r="C76" s="14">
        <f>'Teams scoreboard'!H46</f>
        <v>79</v>
      </c>
      <c r="D76" s="14">
        <f>'Teams scoreboard'!I46</f>
        <v>79</v>
      </c>
      <c r="E76" s="14">
        <f>'Teams scoreboard'!J46</f>
        <v>158</v>
      </c>
      <c r="F76" s="23"/>
      <c r="G76" s="14">
        <v>74</v>
      </c>
      <c r="H76" s="21" t="s">
        <v>90</v>
      </c>
      <c r="I76" s="10" t="s">
        <v>132</v>
      </c>
      <c r="J76" s="14">
        <v>83</v>
      </c>
      <c r="K76" s="14">
        <v>93</v>
      </c>
      <c r="L76" s="14">
        <v>176</v>
      </c>
      <c r="M76" s="5"/>
      <c r="N76" s="5"/>
      <c r="P76" s="7"/>
      <c r="S76" s="79"/>
      <c r="V76" s="7"/>
    </row>
    <row r="77" spans="1:19" s="8" customFormat="1" ht="18" customHeight="1">
      <c r="A77" s="21" t="s">
        <v>89</v>
      </c>
      <c r="B77" s="10" t="str">
        <f>'Teams scoreboard'!G47</f>
        <v>Grayson Heilman</v>
      </c>
      <c r="C77" s="14">
        <f>'Teams scoreboard'!H47</f>
        <v>85</v>
      </c>
      <c r="D77" s="14">
        <f>'Teams scoreboard'!I47</f>
        <v>88</v>
      </c>
      <c r="E77" s="14">
        <f>'Teams scoreboard'!J47</f>
        <v>173</v>
      </c>
      <c r="F77" s="23"/>
      <c r="G77" s="14">
        <v>75</v>
      </c>
      <c r="H77" s="21" t="s">
        <v>93</v>
      </c>
      <c r="I77" s="10" t="s">
        <v>63</v>
      </c>
      <c r="J77" s="14">
        <v>92</v>
      </c>
      <c r="K77" s="14">
        <v>85</v>
      </c>
      <c r="L77" s="14">
        <v>177</v>
      </c>
      <c r="M77" s="5"/>
      <c r="N77" s="5"/>
      <c r="P77" s="7"/>
      <c r="S77" s="7"/>
    </row>
    <row r="78" spans="1:22" s="8" customFormat="1" ht="18" customHeight="1">
      <c r="A78" s="21" t="s">
        <v>89</v>
      </c>
      <c r="B78" s="10" t="str">
        <f>'Teams scoreboard'!G48</f>
        <v>Olivia Kim</v>
      </c>
      <c r="C78" s="14">
        <f>'Teams scoreboard'!H48</f>
        <v>91</v>
      </c>
      <c r="D78" s="14">
        <f>'Teams scoreboard'!I48</f>
        <v>86</v>
      </c>
      <c r="E78" s="14">
        <f>'Teams scoreboard'!J48</f>
        <v>177</v>
      </c>
      <c r="F78" s="23"/>
      <c r="G78" s="14">
        <v>76</v>
      </c>
      <c r="H78" s="21" t="s">
        <v>89</v>
      </c>
      <c r="I78" s="15" t="s">
        <v>15</v>
      </c>
      <c r="J78" s="14">
        <v>91</v>
      </c>
      <c r="K78" s="14">
        <v>86</v>
      </c>
      <c r="L78" s="14">
        <v>177</v>
      </c>
      <c r="M78" s="5"/>
      <c r="N78" s="5"/>
      <c r="P78" s="7"/>
      <c r="S78" s="7"/>
      <c r="V78" s="7"/>
    </row>
    <row r="79" spans="1:22" s="8" customFormat="1" ht="18" customHeight="1">
      <c r="A79" s="21" t="s">
        <v>97</v>
      </c>
      <c r="B79" s="10" t="str">
        <f>'Teams scoreboard'!A51</f>
        <v>Emma Englefield</v>
      </c>
      <c r="C79" s="14">
        <f>'Teams scoreboard'!B51</f>
        <v>82</v>
      </c>
      <c r="D79" s="14">
        <f>'Teams scoreboard'!C51</f>
        <v>79</v>
      </c>
      <c r="E79" s="14">
        <f>'Teams scoreboard'!D51</f>
        <v>161</v>
      </c>
      <c r="F79" s="19"/>
      <c r="G79" s="14">
        <v>77</v>
      </c>
      <c r="H79" s="21" t="s">
        <v>69</v>
      </c>
      <c r="I79" s="10" t="s">
        <v>70</v>
      </c>
      <c r="J79" s="14">
        <v>88</v>
      </c>
      <c r="K79" s="14">
        <v>91</v>
      </c>
      <c r="L79" s="14">
        <v>179</v>
      </c>
      <c r="M79" s="5"/>
      <c r="N79" s="5"/>
      <c r="O79" s="20"/>
      <c r="P79" s="7"/>
      <c r="R79" s="20"/>
      <c r="S79" s="7"/>
      <c r="U79" s="20"/>
      <c r="V79" s="7"/>
    </row>
    <row r="80" spans="1:22" s="8" customFormat="1" ht="18" customHeight="1">
      <c r="A80" s="21" t="s">
        <v>97</v>
      </c>
      <c r="B80" s="10" t="str">
        <f>'Teams scoreboard'!A52</f>
        <v>Josalyn Keller</v>
      </c>
      <c r="C80" s="14">
        <f>'Teams scoreboard'!B52</f>
        <v>84</v>
      </c>
      <c r="D80" s="14">
        <f>'Teams scoreboard'!C52</f>
        <v>84</v>
      </c>
      <c r="E80" s="14">
        <f>'Teams scoreboard'!D52</f>
        <v>168</v>
      </c>
      <c r="F80" s="19"/>
      <c r="G80" s="14">
        <v>78</v>
      </c>
      <c r="H80" s="21" t="s">
        <v>97</v>
      </c>
      <c r="I80" s="15" t="s">
        <v>122</v>
      </c>
      <c r="J80" s="14">
        <v>92</v>
      </c>
      <c r="K80" s="14">
        <v>87</v>
      </c>
      <c r="L80" s="14">
        <v>179</v>
      </c>
      <c r="M80" s="5"/>
      <c r="N80" s="5"/>
      <c r="O80" s="9"/>
      <c r="P80" s="7"/>
      <c r="S80" s="7"/>
      <c r="V80" s="7"/>
    </row>
    <row r="81" spans="1:22" s="8" customFormat="1" ht="18" customHeight="1">
      <c r="A81" s="21" t="s">
        <v>97</v>
      </c>
      <c r="B81" s="10" t="str">
        <f>'Teams scoreboard'!A53</f>
        <v>Delaney DeBorde</v>
      </c>
      <c r="C81" s="14">
        <f>'Teams scoreboard'!B53</f>
        <v>85</v>
      </c>
      <c r="D81" s="14">
        <f>'Teams scoreboard'!C53</f>
        <v>91</v>
      </c>
      <c r="E81" s="14">
        <f>'Teams scoreboard'!D53</f>
        <v>176</v>
      </c>
      <c r="F81" s="19"/>
      <c r="G81" s="14">
        <v>79</v>
      </c>
      <c r="H81" s="21" t="s">
        <v>25</v>
      </c>
      <c r="I81" s="10" t="s">
        <v>115</v>
      </c>
      <c r="J81" s="14">
        <v>94</v>
      </c>
      <c r="K81" s="14">
        <v>86</v>
      </c>
      <c r="L81" s="14">
        <v>180</v>
      </c>
      <c r="M81" s="5"/>
      <c r="N81" s="5"/>
      <c r="O81" s="9"/>
      <c r="P81" s="5"/>
      <c r="S81" s="7"/>
      <c r="U81" s="9"/>
      <c r="V81" s="5"/>
    </row>
    <row r="82" spans="1:22" s="8" customFormat="1" ht="18" customHeight="1">
      <c r="A82" s="21" t="s">
        <v>97</v>
      </c>
      <c r="B82" s="10" t="str">
        <f>'Teams scoreboard'!A54</f>
        <v>Marlo Zamora</v>
      </c>
      <c r="C82" s="14">
        <f>'Teams scoreboard'!B54</f>
        <v>92</v>
      </c>
      <c r="D82" s="14">
        <f>'Teams scoreboard'!C54</f>
        <v>87</v>
      </c>
      <c r="E82" s="14">
        <f>'Teams scoreboard'!D54</f>
        <v>179</v>
      </c>
      <c r="F82" s="19"/>
      <c r="G82" s="14">
        <v>80</v>
      </c>
      <c r="H82" s="21" t="s">
        <v>93</v>
      </c>
      <c r="I82" s="10" t="s">
        <v>65</v>
      </c>
      <c r="J82" s="14">
        <v>91</v>
      </c>
      <c r="K82" s="14">
        <v>89</v>
      </c>
      <c r="L82" s="14">
        <v>180</v>
      </c>
      <c r="M82" s="5"/>
      <c r="N82" s="5"/>
      <c r="O82" s="9"/>
      <c r="P82" s="7"/>
      <c r="R82" s="9"/>
      <c r="S82" s="7"/>
      <c r="V82" s="7"/>
    </row>
    <row r="83" spans="1:19" s="8" customFormat="1" ht="18" customHeight="1">
      <c r="A83" s="21" t="s">
        <v>97</v>
      </c>
      <c r="B83" s="10" t="str">
        <f>'Teams scoreboard'!A55</f>
        <v>Sophia Padilla</v>
      </c>
      <c r="C83" s="14">
        <f>'Teams scoreboard'!B55</f>
        <v>82</v>
      </c>
      <c r="D83" s="14">
        <f>'Teams scoreboard'!C55</f>
        <v>86</v>
      </c>
      <c r="E83" s="14">
        <f>'Teams scoreboard'!D55</f>
        <v>168</v>
      </c>
      <c r="F83" s="23"/>
      <c r="G83" s="14">
        <v>81</v>
      </c>
      <c r="H83" s="21" t="s">
        <v>96</v>
      </c>
      <c r="I83" s="10" t="s">
        <v>113</v>
      </c>
      <c r="J83" s="14">
        <v>91</v>
      </c>
      <c r="K83" s="14">
        <v>89</v>
      </c>
      <c r="L83" s="14">
        <v>180</v>
      </c>
      <c r="M83" s="5"/>
      <c r="N83" s="5"/>
      <c r="O83" s="9"/>
      <c r="P83" s="26"/>
      <c r="R83" s="9"/>
      <c r="S83" s="7"/>
    </row>
    <row r="84" spans="1:22" s="8" customFormat="1" ht="18" customHeight="1">
      <c r="A84" s="21" t="s">
        <v>11</v>
      </c>
      <c r="B84" s="10" t="str">
        <f>'Teams scoreboard'!G51</f>
        <v>Makenzie Niblett</v>
      </c>
      <c r="C84" s="14">
        <f>'Teams scoreboard'!H51</f>
        <v>77</v>
      </c>
      <c r="D84" s="14">
        <f>'Teams scoreboard'!I51</f>
        <v>72</v>
      </c>
      <c r="E84" s="14">
        <f>'Teams scoreboard'!J51</f>
        <v>149</v>
      </c>
      <c r="F84" s="23"/>
      <c r="G84" s="14">
        <v>82</v>
      </c>
      <c r="H84" s="21" t="s">
        <v>91</v>
      </c>
      <c r="I84" s="10" t="s">
        <v>83</v>
      </c>
      <c r="J84" s="14">
        <v>89</v>
      </c>
      <c r="K84" s="14">
        <v>92</v>
      </c>
      <c r="L84" s="14">
        <v>181</v>
      </c>
      <c r="M84" s="5"/>
      <c r="N84" s="5"/>
      <c r="O84" s="9"/>
      <c r="P84" s="26"/>
      <c r="R84" s="9"/>
      <c r="S84" s="9"/>
      <c r="U84" s="22"/>
      <c r="V84" s="9"/>
    </row>
    <row r="85" spans="1:22" s="8" customFormat="1" ht="18" customHeight="1">
      <c r="A85" s="21" t="s">
        <v>11</v>
      </c>
      <c r="B85" s="10" t="str">
        <f>'Teams scoreboard'!G52</f>
        <v>Kaylee Vesely</v>
      </c>
      <c r="C85" s="14">
        <f>'Teams scoreboard'!H52</f>
        <v>75</v>
      </c>
      <c r="D85" s="14">
        <f>'Teams scoreboard'!I52</f>
        <v>75</v>
      </c>
      <c r="E85" s="14">
        <f>'Teams scoreboard'!J52</f>
        <v>150</v>
      </c>
      <c r="F85" s="23"/>
      <c r="G85" s="14">
        <v>83</v>
      </c>
      <c r="H85" s="21" t="s">
        <v>95</v>
      </c>
      <c r="I85" s="55" t="s">
        <v>143</v>
      </c>
      <c r="J85" s="14">
        <v>103</v>
      </c>
      <c r="K85" s="14">
        <v>78</v>
      </c>
      <c r="L85" s="14">
        <v>181</v>
      </c>
      <c r="M85" s="5"/>
      <c r="N85" s="5"/>
      <c r="O85" s="22"/>
      <c r="P85" s="26"/>
      <c r="Q85" s="9"/>
      <c r="R85" s="9"/>
      <c r="S85" s="9"/>
      <c r="T85" s="9"/>
      <c r="U85" s="20"/>
      <c r="V85" s="7"/>
    </row>
    <row r="86" spans="1:22" s="8" customFormat="1" ht="18" customHeight="1">
      <c r="A86" s="21" t="s">
        <v>11</v>
      </c>
      <c r="B86" s="10" t="str">
        <f>'Teams scoreboard'!G53</f>
        <v>Nicole Vivier</v>
      </c>
      <c r="C86" s="14">
        <f>'Teams scoreboard'!H53</f>
        <v>79</v>
      </c>
      <c r="D86" s="14">
        <f>'Teams scoreboard'!I53</f>
        <v>77</v>
      </c>
      <c r="E86" s="14">
        <f>'Teams scoreboard'!J53</f>
        <v>156</v>
      </c>
      <c r="F86" s="23"/>
      <c r="G86" s="14">
        <v>84</v>
      </c>
      <c r="H86" s="21" t="s">
        <v>49</v>
      </c>
      <c r="I86" s="55" t="s">
        <v>72</v>
      </c>
      <c r="J86" s="14">
        <v>94</v>
      </c>
      <c r="K86" s="14">
        <v>87</v>
      </c>
      <c r="L86" s="14">
        <v>181</v>
      </c>
      <c r="M86" s="5"/>
      <c r="N86" s="5"/>
      <c r="O86" s="22"/>
      <c r="P86" s="26"/>
      <c r="Q86" s="13"/>
      <c r="R86" s="9"/>
      <c r="S86" s="9"/>
      <c r="U86" s="23"/>
      <c r="V86" s="13"/>
    </row>
    <row r="87" spans="1:22" s="8" customFormat="1" ht="18" customHeight="1">
      <c r="A87" s="21" t="s">
        <v>11</v>
      </c>
      <c r="B87" s="10" t="str">
        <f>'Teams scoreboard'!G54</f>
        <v>Mimi Burton</v>
      </c>
      <c r="C87" s="14">
        <f>'Teams scoreboard'!H54</f>
        <v>79</v>
      </c>
      <c r="D87" s="14">
        <f>'Teams scoreboard'!I54</f>
        <v>76</v>
      </c>
      <c r="E87" s="14">
        <f>'Teams scoreboard'!J54</f>
        <v>155</v>
      </c>
      <c r="F87" s="23"/>
      <c r="G87" s="14">
        <v>85</v>
      </c>
      <c r="H87" s="21" t="s">
        <v>95</v>
      </c>
      <c r="I87" s="55" t="s">
        <v>108</v>
      </c>
      <c r="J87" s="14">
        <v>97</v>
      </c>
      <c r="K87" s="14">
        <v>86</v>
      </c>
      <c r="L87" s="14">
        <v>183</v>
      </c>
      <c r="M87" s="5"/>
      <c r="N87" s="5"/>
      <c r="O87" s="22"/>
      <c r="P87" s="26"/>
      <c r="Q87" s="13"/>
      <c r="R87" s="23"/>
      <c r="S87" s="9"/>
      <c r="U87" s="23"/>
      <c r="V87" s="13"/>
    </row>
    <row r="88" spans="1:19" s="8" customFormat="1" ht="18" customHeight="1">
      <c r="A88" s="21" t="s">
        <v>11</v>
      </c>
      <c r="B88" s="10" t="str">
        <f>'Teams scoreboard'!G55</f>
        <v>Scout Shaw</v>
      </c>
      <c r="C88" s="14">
        <f>'Teams scoreboard'!H55</f>
        <v>85</v>
      </c>
      <c r="D88" s="14">
        <f>'Teams scoreboard'!I55</f>
        <v>86</v>
      </c>
      <c r="E88" s="14">
        <f>'Teams scoreboard'!J55</f>
        <v>171</v>
      </c>
      <c r="F88" s="23"/>
      <c r="G88" s="14">
        <v>86</v>
      </c>
      <c r="H88" s="21" t="s">
        <v>96</v>
      </c>
      <c r="I88" s="56" t="s">
        <v>110</v>
      </c>
      <c r="J88" s="14">
        <v>94</v>
      </c>
      <c r="K88" s="14">
        <v>89</v>
      </c>
      <c r="L88" s="14">
        <v>183</v>
      </c>
      <c r="M88" s="5"/>
      <c r="N88" s="5"/>
      <c r="O88" s="5"/>
      <c r="P88" s="26"/>
      <c r="Q88" s="5"/>
      <c r="R88" s="5"/>
      <c r="S88" s="5"/>
    </row>
    <row r="89" spans="1:19" s="8" customFormat="1" ht="18" customHeight="1">
      <c r="A89" s="21" t="s">
        <v>88</v>
      </c>
      <c r="B89" s="10" t="str">
        <f>'Teams scoreboard'!A58</f>
        <v>Sadie Englemann</v>
      </c>
      <c r="C89" s="14">
        <f>'Teams scoreboard'!B58</f>
        <v>71</v>
      </c>
      <c r="D89" s="14">
        <f>'Teams scoreboard'!C58</f>
        <v>66</v>
      </c>
      <c r="E89" s="14">
        <f>'Teams scoreboard'!D58</f>
        <v>137</v>
      </c>
      <c r="F89" s="20"/>
      <c r="G89" s="14">
        <v>87</v>
      </c>
      <c r="H89" s="21" t="s">
        <v>93</v>
      </c>
      <c r="I89" s="10" t="s">
        <v>66</v>
      </c>
      <c r="J89" s="14">
        <v>93</v>
      </c>
      <c r="K89" s="14">
        <v>91</v>
      </c>
      <c r="L89" s="14">
        <v>184</v>
      </c>
      <c r="M89" s="5"/>
      <c r="N89" s="5"/>
      <c r="O89" s="5"/>
      <c r="P89" s="5"/>
      <c r="Q89" s="5"/>
      <c r="R89" s="5"/>
      <c r="S89" s="5"/>
    </row>
    <row r="90" spans="1:19" s="8" customFormat="1" ht="18" customHeight="1">
      <c r="A90" s="21" t="s">
        <v>88</v>
      </c>
      <c r="B90" s="10" t="str">
        <f>'Teams scoreboard'!A59</f>
        <v>Bentley Cotton</v>
      </c>
      <c r="C90" s="14">
        <f>'Teams scoreboard'!B59</f>
        <v>82</v>
      </c>
      <c r="D90" s="14">
        <f>'Teams scoreboard'!C59</f>
        <v>74</v>
      </c>
      <c r="E90" s="14">
        <f>'Teams scoreboard'!D59</f>
        <v>156</v>
      </c>
      <c r="F90" s="20"/>
      <c r="G90" s="14">
        <v>88</v>
      </c>
      <c r="H90" s="21" t="s">
        <v>98</v>
      </c>
      <c r="I90" s="10" t="s">
        <v>100</v>
      </c>
      <c r="J90" s="14">
        <v>91</v>
      </c>
      <c r="K90" s="14">
        <v>93</v>
      </c>
      <c r="L90" s="14">
        <v>184</v>
      </c>
      <c r="M90" s="5"/>
      <c r="N90" s="5"/>
      <c r="O90" s="5"/>
      <c r="P90" s="5"/>
      <c r="Q90" s="5"/>
      <c r="R90" s="5"/>
      <c r="S90" s="5"/>
    </row>
    <row r="91" spans="1:12" ht="18" customHeight="1">
      <c r="A91" s="21" t="s">
        <v>88</v>
      </c>
      <c r="B91" s="10" t="str">
        <f>'Teams scoreboard'!A60</f>
        <v>Jackie Feldman</v>
      </c>
      <c r="C91" s="14">
        <f>'Teams scoreboard'!B60</f>
        <v>82</v>
      </c>
      <c r="D91" s="14">
        <f>'Teams scoreboard'!C60</f>
        <v>74</v>
      </c>
      <c r="E91" s="14">
        <f>'Teams scoreboard'!D60</f>
        <v>156</v>
      </c>
      <c r="G91" s="14">
        <v>89</v>
      </c>
      <c r="H91" s="21" t="s">
        <v>90</v>
      </c>
      <c r="I91" s="15" t="s">
        <v>133</v>
      </c>
      <c r="J91" s="14">
        <v>99</v>
      </c>
      <c r="K91" s="14">
        <v>87</v>
      </c>
      <c r="L91" s="14">
        <v>186</v>
      </c>
    </row>
    <row r="92" spans="1:12" ht="18" customHeight="1">
      <c r="A92" s="21" t="s">
        <v>88</v>
      </c>
      <c r="B92" s="10" t="str">
        <f>'Teams scoreboard'!A61</f>
        <v>Ally Black</v>
      </c>
      <c r="C92" s="14">
        <f>'Teams scoreboard'!B61</f>
        <v>76</v>
      </c>
      <c r="D92" s="14">
        <f>'Teams scoreboard'!C61</f>
        <v>74</v>
      </c>
      <c r="E92" s="14">
        <f>'Teams scoreboard'!D61</f>
        <v>150</v>
      </c>
      <c r="G92" s="14">
        <v>90</v>
      </c>
      <c r="H92" s="21" t="s">
        <v>93</v>
      </c>
      <c r="I92" s="10" t="s">
        <v>64</v>
      </c>
      <c r="J92" s="14">
        <v>96</v>
      </c>
      <c r="K92" s="14">
        <v>93</v>
      </c>
      <c r="L92" s="14">
        <v>189</v>
      </c>
    </row>
    <row r="93" spans="1:12" ht="18" customHeight="1">
      <c r="A93" s="21" t="s">
        <v>88</v>
      </c>
      <c r="B93" s="10" t="str">
        <f>'Teams scoreboard'!A62</f>
        <v>Brooke McDonough</v>
      </c>
      <c r="C93" s="14">
        <f>'Teams scoreboard'!B62</f>
        <v>78</v>
      </c>
      <c r="D93" s="14">
        <f>'Teams scoreboard'!C62</f>
        <v>79</v>
      </c>
      <c r="E93" s="14">
        <f>'Teams scoreboard'!D62</f>
        <v>157</v>
      </c>
      <c r="G93" s="14">
        <v>91</v>
      </c>
      <c r="H93" s="21" t="s">
        <v>96</v>
      </c>
      <c r="I93" s="10" t="s">
        <v>111</v>
      </c>
      <c r="J93" s="14">
        <v>101</v>
      </c>
      <c r="K93" s="14">
        <v>88</v>
      </c>
      <c r="L93" s="14">
        <v>189</v>
      </c>
    </row>
    <row r="94" spans="1:12" ht="18" customHeight="1">
      <c r="A94" s="21" t="s">
        <v>90</v>
      </c>
      <c r="B94" s="10" t="str">
        <f>'Teams scoreboard'!G58</f>
        <v>Emily Mu</v>
      </c>
      <c r="C94" s="14">
        <f>'Teams scoreboard'!H58</f>
        <v>82</v>
      </c>
      <c r="D94" s="14">
        <f>'Teams scoreboard'!I58</f>
        <v>78</v>
      </c>
      <c r="E94" s="14">
        <f>'Teams scoreboard'!J58</f>
        <v>160</v>
      </c>
      <c r="G94" s="14">
        <v>92</v>
      </c>
      <c r="H94" s="21" t="s">
        <v>49</v>
      </c>
      <c r="I94" s="15" t="s">
        <v>71</v>
      </c>
      <c r="J94" s="14">
        <v>96</v>
      </c>
      <c r="K94" s="14">
        <v>93</v>
      </c>
      <c r="L94" s="14">
        <v>189</v>
      </c>
    </row>
    <row r="95" spans="1:12" ht="18" customHeight="1">
      <c r="A95" s="21" t="s">
        <v>90</v>
      </c>
      <c r="B95" s="10" t="str">
        <f>'Teams scoreboard'!G59</f>
        <v>Kerrisa Limon</v>
      </c>
      <c r="C95" s="14">
        <f>'Teams scoreboard'!H59</f>
        <v>87</v>
      </c>
      <c r="D95" s="14">
        <f>'Teams scoreboard'!I59</f>
        <v>85</v>
      </c>
      <c r="E95" s="14">
        <f>'Teams scoreboard'!J59</f>
        <v>172</v>
      </c>
      <c r="G95" s="14">
        <v>93</v>
      </c>
      <c r="H95" s="15" t="s">
        <v>91</v>
      </c>
      <c r="I95" s="55" t="s">
        <v>85</v>
      </c>
      <c r="J95" s="14">
        <v>99</v>
      </c>
      <c r="K95" s="14">
        <v>93</v>
      </c>
      <c r="L95" s="14">
        <v>192</v>
      </c>
    </row>
    <row r="96" spans="1:12" ht="18" customHeight="1">
      <c r="A96" s="21" t="s">
        <v>90</v>
      </c>
      <c r="B96" s="10" t="str">
        <f>'Teams scoreboard'!G60</f>
        <v>Meghan Meserole</v>
      </c>
      <c r="C96" s="14">
        <f>'Teams scoreboard'!H60</f>
        <v>78</v>
      </c>
      <c r="D96" s="14">
        <f>'Teams scoreboard'!I60</f>
        <v>80</v>
      </c>
      <c r="E96" s="14">
        <f>'Teams scoreboard'!J60</f>
        <v>158</v>
      </c>
      <c r="G96" s="14">
        <v>94</v>
      </c>
      <c r="H96" s="21" t="s">
        <v>91</v>
      </c>
      <c r="I96" s="7" t="s">
        <v>82</v>
      </c>
      <c r="J96" s="14">
        <v>101</v>
      </c>
      <c r="K96" s="14">
        <v>95</v>
      </c>
      <c r="L96" s="14">
        <v>196</v>
      </c>
    </row>
    <row r="97" spans="1:12" ht="18" customHeight="1">
      <c r="A97" s="21" t="s">
        <v>90</v>
      </c>
      <c r="B97" s="10" t="str">
        <f>'Teams scoreboard'!G61</f>
        <v>Annika Saidleman</v>
      </c>
      <c r="C97" s="14">
        <f>'Teams scoreboard'!H61</f>
        <v>83</v>
      </c>
      <c r="D97" s="14">
        <f>'Teams scoreboard'!I61</f>
        <v>93</v>
      </c>
      <c r="E97" s="14">
        <f>'Teams scoreboard'!J61</f>
        <v>176</v>
      </c>
      <c r="G97" s="14">
        <v>95</v>
      </c>
      <c r="H97" s="21" t="s">
        <v>91</v>
      </c>
      <c r="I97" s="10" t="s">
        <v>84</v>
      </c>
      <c r="J97" s="14">
        <v>101</v>
      </c>
      <c r="K97" s="14">
        <v>95</v>
      </c>
      <c r="L97" s="14">
        <v>196</v>
      </c>
    </row>
    <row r="98" spans="1:12" ht="18" customHeight="1">
      <c r="A98" s="21" t="s">
        <v>90</v>
      </c>
      <c r="B98" s="10" t="str">
        <f>'Teams scoreboard'!G62</f>
        <v>Jelanie Brookins</v>
      </c>
      <c r="C98" s="14">
        <f>'Teams scoreboard'!H62</f>
        <v>99</v>
      </c>
      <c r="D98" s="14">
        <f>'Teams scoreboard'!I62</f>
        <v>87</v>
      </c>
      <c r="E98" s="14">
        <f>'Teams scoreboard'!J62</f>
        <v>186</v>
      </c>
      <c r="G98" s="14">
        <v>96</v>
      </c>
      <c r="H98" s="21" t="s">
        <v>95</v>
      </c>
      <c r="I98" s="15" t="s">
        <v>107</v>
      </c>
      <c r="J98" s="14">
        <v>104</v>
      </c>
      <c r="K98" s="14">
        <v>96</v>
      </c>
      <c r="L98" s="14">
        <v>200</v>
      </c>
    </row>
    <row r="99" spans="1:12" ht="17.25" customHeight="1">
      <c r="A99" s="80" t="s">
        <v>48</v>
      </c>
      <c r="B99" s="10" t="str">
        <f>'Teams scoreboard'!A65</f>
        <v>Avery Blake</v>
      </c>
      <c r="C99" s="14">
        <f>'Teams scoreboard'!B65</f>
        <v>76</v>
      </c>
      <c r="D99" s="14">
        <f>'Teams scoreboard'!C65</f>
        <v>76</v>
      </c>
      <c r="E99" s="14">
        <f>'Teams scoreboard'!D65</f>
        <v>152</v>
      </c>
      <c r="G99" s="14">
        <v>97</v>
      </c>
      <c r="H99" s="21" t="s">
        <v>26</v>
      </c>
      <c r="I99" s="10" t="s">
        <v>61</v>
      </c>
      <c r="J99" s="14">
        <v>103</v>
      </c>
      <c r="K99" s="14">
        <v>98</v>
      </c>
      <c r="L99" s="14">
        <v>201</v>
      </c>
    </row>
    <row r="100" spans="1:12" ht="17.25" customHeight="1">
      <c r="A100" s="80" t="s">
        <v>48</v>
      </c>
      <c r="B100" s="10" t="str">
        <f>'Teams scoreboard'!A66</f>
        <v>Katie Greene</v>
      </c>
      <c r="C100" s="14">
        <f>'Teams scoreboard'!B66</f>
        <v>87</v>
      </c>
      <c r="D100" s="14">
        <f>'Teams scoreboard'!C66</f>
        <v>84</v>
      </c>
      <c r="E100" s="14">
        <f>'Teams scoreboard'!D66</f>
        <v>171</v>
      </c>
      <c r="G100" s="14">
        <v>98</v>
      </c>
      <c r="H100" s="21" t="s">
        <v>93</v>
      </c>
      <c r="I100" s="10" t="s">
        <v>67</v>
      </c>
      <c r="J100" s="14">
        <v>101</v>
      </c>
      <c r="K100" s="14">
        <v>105</v>
      </c>
      <c r="L100" s="14">
        <v>206</v>
      </c>
    </row>
    <row r="101" spans="1:12" ht="17.25" customHeight="1">
      <c r="A101" s="80" t="s">
        <v>48</v>
      </c>
      <c r="B101" s="10" t="str">
        <f>'Teams scoreboard'!A67</f>
        <v>Valeria Cruz</v>
      </c>
      <c r="C101" s="14">
        <f>'Teams scoreboard'!B67</f>
        <v>81</v>
      </c>
      <c r="D101" s="14">
        <f>'Teams scoreboard'!C67</f>
        <v>85</v>
      </c>
      <c r="E101" s="14">
        <f>'Teams scoreboard'!D67</f>
        <v>166</v>
      </c>
      <c r="G101" s="14">
        <v>99</v>
      </c>
      <c r="H101" s="21" t="s">
        <v>26</v>
      </c>
      <c r="I101" s="10" t="s">
        <v>44</v>
      </c>
      <c r="J101" s="14">
        <v>101</v>
      </c>
      <c r="K101" s="14">
        <v>105</v>
      </c>
      <c r="L101" s="14">
        <v>206</v>
      </c>
    </row>
    <row r="102" spans="1:12" ht="17.25" customHeight="1">
      <c r="A102" s="80" t="s">
        <v>48</v>
      </c>
      <c r="B102" s="10" t="str">
        <f>'Teams scoreboard'!A68</f>
        <v>Sofia Bastidas</v>
      </c>
      <c r="C102" s="14">
        <f>'Teams scoreboard'!B68</f>
        <v>85</v>
      </c>
      <c r="D102" s="14">
        <f>'Teams scoreboard'!C68</f>
        <v>86</v>
      </c>
      <c r="E102" s="14">
        <f>'Teams scoreboard'!D68</f>
        <v>171</v>
      </c>
      <c r="G102" s="14">
        <v>100</v>
      </c>
      <c r="H102" s="21" t="s">
        <v>26</v>
      </c>
      <c r="I102" s="10" t="s">
        <v>62</v>
      </c>
      <c r="J102" s="14">
        <v>124</v>
      </c>
      <c r="K102" s="14">
        <v>115</v>
      </c>
      <c r="L102" s="14">
        <v>239</v>
      </c>
    </row>
    <row r="103" spans="1:12" ht="17.25" customHeight="1">
      <c r="A103" s="80" t="s">
        <v>48</v>
      </c>
      <c r="B103" s="10" t="str">
        <f>'Teams scoreboard'!A69</f>
        <v>Davis Pendley</v>
      </c>
      <c r="C103" s="14">
        <f>'Teams scoreboard'!B69</f>
        <v>92</v>
      </c>
      <c r="D103" s="14">
        <f>'Teams scoreboard'!C69</f>
        <v>82</v>
      </c>
      <c r="E103" s="14">
        <f>'Teams scoreboard'!D69</f>
        <v>174</v>
      </c>
      <c r="G103" s="14">
        <v>101</v>
      </c>
      <c r="H103" s="21" t="s">
        <v>95</v>
      </c>
      <c r="I103" s="10" t="s">
        <v>142</v>
      </c>
      <c r="J103" s="14">
        <v>123</v>
      </c>
      <c r="K103" s="14" t="s">
        <v>145</v>
      </c>
      <c r="L103" s="14" t="s">
        <v>146</v>
      </c>
    </row>
  </sheetData>
  <sheetProtection/>
  <printOptions/>
  <pageMargins left="0.25" right="0.25" top="0.5" bottom="0.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Windows User</cp:lastModifiedBy>
  <cp:lastPrinted>2019-11-16T22:45:53Z</cp:lastPrinted>
  <dcterms:created xsi:type="dcterms:W3CDTF">2004-09-13T15:56:41Z</dcterms:created>
  <dcterms:modified xsi:type="dcterms:W3CDTF">2020-01-22T16:22:04Z</dcterms:modified>
  <cp:category/>
  <cp:version/>
  <cp:contentType/>
  <cp:contentStatus/>
</cp:coreProperties>
</file>